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barnak\Desktop\PROW 2014 2020\Woda - ścieki\II nabór\wskaźniki II nabór\"/>
    </mc:Choice>
  </mc:AlternateContent>
  <bookViews>
    <workbookView xWindow="0" yWindow="0" windowWidth="24000" windowHeight="9735" activeTab="1"/>
  </bookViews>
  <sheets>
    <sheet name="OPIS" sheetId="1" r:id="rId1"/>
    <sheet name="TABLICA" sheetId="2" r:id="rId2"/>
  </sheets>
  <calcPr calcId="152511"/>
</workbook>
</file>

<file path=xl/calcChain.xml><?xml version="1.0" encoding="utf-8"?>
<calcChain xmlns="http://schemas.openxmlformats.org/spreadsheetml/2006/main">
  <c r="Q8" i="2" l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7" i="2"/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7" i="2"/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7" i="2"/>
  <c r="N260" i="2" l="1"/>
  <c r="M260" i="2"/>
  <c r="L260" i="2"/>
  <c r="O260" i="2" s="1"/>
  <c r="N256" i="2"/>
  <c r="M256" i="2"/>
  <c r="L256" i="2"/>
  <c r="N252" i="2"/>
  <c r="L252" i="2"/>
  <c r="O252" i="2" s="1"/>
  <c r="M252" i="2"/>
  <c r="N248" i="2"/>
  <c r="M248" i="2"/>
  <c r="L248" i="2"/>
  <c r="O248" i="2" s="1"/>
  <c r="N244" i="2"/>
  <c r="L244" i="2"/>
  <c r="M244" i="2"/>
  <c r="N240" i="2"/>
  <c r="M240" i="2"/>
  <c r="L240" i="2"/>
  <c r="N236" i="2"/>
  <c r="M236" i="2"/>
  <c r="L236" i="2"/>
  <c r="N232" i="2"/>
  <c r="M232" i="2"/>
  <c r="L232" i="2"/>
  <c r="O232" i="2" s="1"/>
  <c r="N228" i="2"/>
  <c r="M228" i="2"/>
  <c r="L228" i="2"/>
  <c r="O228" i="2" s="1"/>
  <c r="N224" i="2"/>
  <c r="M224" i="2"/>
  <c r="L224" i="2"/>
  <c r="N220" i="2"/>
  <c r="M220" i="2"/>
  <c r="L220" i="2"/>
  <c r="N216" i="2"/>
  <c r="M216" i="2"/>
  <c r="L216" i="2"/>
  <c r="O216" i="2" s="1"/>
  <c r="N212" i="2"/>
  <c r="M212" i="2"/>
  <c r="L212" i="2"/>
  <c r="O212" i="2" s="1"/>
  <c r="N208" i="2"/>
  <c r="M208" i="2"/>
  <c r="L208" i="2"/>
  <c r="N204" i="2"/>
  <c r="L204" i="2"/>
  <c r="O204" i="2" s="1"/>
  <c r="M204" i="2"/>
  <c r="N200" i="2"/>
  <c r="M200" i="2"/>
  <c r="L200" i="2"/>
  <c r="O200" i="2" s="1"/>
  <c r="N196" i="2"/>
  <c r="L196" i="2"/>
  <c r="M196" i="2"/>
  <c r="N192" i="2"/>
  <c r="M192" i="2"/>
  <c r="L192" i="2"/>
  <c r="N188" i="2"/>
  <c r="L188" i="2"/>
  <c r="O188" i="2" s="1"/>
  <c r="M188" i="2"/>
  <c r="N184" i="2"/>
  <c r="M184" i="2"/>
  <c r="L184" i="2"/>
  <c r="O184" i="2" s="1"/>
  <c r="N180" i="2"/>
  <c r="M180" i="2"/>
  <c r="L180" i="2"/>
  <c r="O180" i="2" s="1"/>
  <c r="N176" i="2"/>
  <c r="M176" i="2"/>
  <c r="L176" i="2"/>
  <c r="N172" i="2"/>
  <c r="L172" i="2"/>
  <c r="O172" i="2" s="1"/>
  <c r="M172" i="2"/>
  <c r="N168" i="2"/>
  <c r="M168" i="2"/>
  <c r="L168" i="2"/>
  <c r="O168" i="2" s="1"/>
  <c r="N164" i="2"/>
  <c r="M164" i="2"/>
  <c r="L164" i="2"/>
  <c r="O164" i="2" s="1"/>
  <c r="N160" i="2"/>
  <c r="L160" i="2"/>
  <c r="M160" i="2"/>
  <c r="N156" i="2"/>
  <c r="L156" i="2"/>
  <c r="O156" i="2" s="1"/>
  <c r="M156" i="2"/>
  <c r="N152" i="2"/>
  <c r="M152" i="2"/>
  <c r="L152" i="2"/>
  <c r="O152" i="2" s="1"/>
  <c r="N148" i="2"/>
  <c r="M148" i="2"/>
  <c r="L148" i="2"/>
  <c r="O148" i="2" s="1"/>
  <c r="N144" i="2"/>
  <c r="L144" i="2"/>
  <c r="M144" i="2"/>
  <c r="N140" i="2"/>
  <c r="M140" i="2"/>
  <c r="L140" i="2"/>
  <c r="N136" i="2"/>
  <c r="M136" i="2"/>
  <c r="L136" i="2"/>
  <c r="O136" i="2" s="1"/>
  <c r="N132" i="2"/>
  <c r="M132" i="2"/>
  <c r="L132" i="2"/>
  <c r="O132" i="2" s="1"/>
  <c r="N128" i="2"/>
  <c r="M128" i="2"/>
  <c r="L128" i="2"/>
  <c r="N124" i="2"/>
  <c r="M124" i="2"/>
  <c r="L124" i="2"/>
  <c r="N120" i="2"/>
  <c r="M120" i="2"/>
  <c r="L120" i="2"/>
  <c r="O120" i="2" s="1"/>
  <c r="N116" i="2"/>
  <c r="M116" i="2"/>
  <c r="L116" i="2"/>
  <c r="O116" i="2" s="1"/>
  <c r="N112" i="2"/>
  <c r="M112" i="2"/>
  <c r="L112" i="2"/>
  <c r="N108" i="2"/>
  <c r="L108" i="2"/>
  <c r="O108" i="2" s="1"/>
  <c r="M108" i="2"/>
  <c r="N104" i="2"/>
  <c r="M104" i="2"/>
  <c r="L104" i="2"/>
  <c r="O104" i="2" s="1"/>
  <c r="N100" i="2"/>
  <c r="M100" i="2"/>
  <c r="L100" i="2"/>
  <c r="O100" i="2" s="1"/>
  <c r="N96" i="2"/>
  <c r="M96" i="2"/>
  <c r="L96" i="2"/>
  <c r="N92" i="2"/>
  <c r="M92" i="2"/>
  <c r="L92" i="2"/>
  <c r="N88" i="2"/>
  <c r="M88" i="2"/>
  <c r="L88" i="2"/>
  <c r="O88" i="2" s="1"/>
  <c r="N84" i="2"/>
  <c r="M84" i="2"/>
  <c r="L84" i="2"/>
  <c r="O84" i="2" s="1"/>
  <c r="N80" i="2"/>
  <c r="M80" i="2"/>
  <c r="L80" i="2"/>
  <c r="N76" i="2"/>
  <c r="M76" i="2"/>
  <c r="L76" i="2"/>
  <c r="N72" i="2"/>
  <c r="M72" i="2"/>
  <c r="L72" i="2"/>
  <c r="O72" i="2" s="1"/>
  <c r="N68" i="2"/>
  <c r="M68" i="2"/>
  <c r="L68" i="2"/>
  <c r="O68" i="2" s="1"/>
  <c r="N64" i="2"/>
  <c r="M64" i="2"/>
  <c r="L64" i="2"/>
  <c r="N60" i="2"/>
  <c r="M60" i="2"/>
  <c r="L60" i="2"/>
  <c r="N56" i="2"/>
  <c r="M56" i="2"/>
  <c r="L56" i="2"/>
  <c r="O56" i="2" s="1"/>
  <c r="N52" i="2"/>
  <c r="M52" i="2"/>
  <c r="L52" i="2"/>
  <c r="O52" i="2" s="1"/>
  <c r="N48" i="2"/>
  <c r="M48" i="2"/>
  <c r="L48" i="2"/>
  <c r="N44" i="2"/>
  <c r="M44" i="2"/>
  <c r="L44" i="2"/>
  <c r="N40" i="2"/>
  <c r="M40" i="2"/>
  <c r="L40" i="2"/>
  <c r="O40" i="2" s="1"/>
  <c r="N36" i="2"/>
  <c r="M36" i="2"/>
  <c r="L36" i="2"/>
  <c r="O36" i="2" s="1"/>
  <c r="N32" i="2"/>
  <c r="M32" i="2"/>
  <c r="L32" i="2"/>
  <c r="N28" i="2"/>
  <c r="M28" i="2"/>
  <c r="L28" i="2"/>
  <c r="N24" i="2"/>
  <c r="M24" i="2"/>
  <c r="L24" i="2"/>
  <c r="O24" i="2" s="1"/>
  <c r="N20" i="2"/>
  <c r="M20" i="2"/>
  <c r="L20" i="2"/>
  <c r="O20" i="2" s="1"/>
  <c r="N16" i="2"/>
  <c r="M16" i="2"/>
  <c r="L16" i="2"/>
  <c r="N12" i="2"/>
  <c r="M12" i="2"/>
  <c r="L12" i="2"/>
  <c r="N8" i="2"/>
  <c r="M8" i="2"/>
  <c r="L8" i="2"/>
  <c r="O8" i="2" s="1"/>
  <c r="N7" i="2"/>
  <c r="M7" i="2"/>
  <c r="L7" i="2"/>
  <c r="O7" i="2" s="1"/>
  <c r="N259" i="2"/>
  <c r="M259" i="2"/>
  <c r="L259" i="2"/>
  <c r="M255" i="2"/>
  <c r="N255" i="2"/>
  <c r="L255" i="2"/>
  <c r="N251" i="2"/>
  <c r="M251" i="2"/>
  <c r="L251" i="2"/>
  <c r="O251" i="2" s="1"/>
  <c r="M247" i="2"/>
  <c r="N247" i="2"/>
  <c r="L247" i="2"/>
  <c r="O247" i="2" s="1"/>
  <c r="M243" i="2"/>
  <c r="N243" i="2"/>
  <c r="L243" i="2"/>
  <c r="M239" i="2"/>
  <c r="N239" i="2"/>
  <c r="L239" i="2"/>
  <c r="N235" i="2"/>
  <c r="M235" i="2"/>
  <c r="L235" i="2"/>
  <c r="O235" i="2" s="1"/>
  <c r="N231" i="2"/>
  <c r="M231" i="2"/>
  <c r="L231" i="2"/>
  <c r="O231" i="2" s="1"/>
  <c r="M227" i="2"/>
  <c r="N227" i="2"/>
  <c r="L227" i="2"/>
  <c r="N223" i="2"/>
  <c r="M223" i="2"/>
  <c r="L223" i="2"/>
  <c r="N219" i="2"/>
  <c r="M219" i="2"/>
  <c r="L219" i="2"/>
  <c r="O219" i="2" s="1"/>
  <c r="M215" i="2"/>
  <c r="N215" i="2"/>
  <c r="L215" i="2"/>
  <c r="O215" i="2" s="1"/>
  <c r="M211" i="2"/>
  <c r="L211" i="2"/>
  <c r="N211" i="2"/>
  <c r="M207" i="2"/>
  <c r="N207" i="2"/>
  <c r="L207" i="2"/>
  <c r="N203" i="2"/>
  <c r="M203" i="2"/>
  <c r="L203" i="2"/>
  <c r="O203" i="2" s="1"/>
  <c r="M199" i="2"/>
  <c r="L199" i="2"/>
  <c r="N199" i="2"/>
  <c r="N195" i="2"/>
  <c r="M195" i="2"/>
  <c r="L195" i="2"/>
  <c r="M191" i="2"/>
  <c r="N191" i="2"/>
  <c r="L191" i="2"/>
  <c r="N187" i="2"/>
  <c r="M187" i="2"/>
  <c r="L187" i="2"/>
  <c r="O187" i="2" s="1"/>
  <c r="M183" i="2"/>
  <c r="N183" i="2"/>
  <c r="L183" i="2"/>
  <c r="O183" i="2" s="1"/>
  <c r="M179" i="2"/>
  <c r="N179" i="2"/>
  <c r="L179" i="2"/>
  <c r="M175" i="2"/>
  <c r="N175" i="2"/>
  <c r="L175" i="2"/>
  <c r="N171" i="2"/>
  <c r="M171" i="2"/>
  <c r="L171" i="2"/>
  <c r="O171" i="2" s="1"/>
  <c r="M167" i="2"/>
  <c r="N167" i="2"/>
  <c r="L167" i="2"/>
  <c r="O167" i="2" s="1"/>
  <c r="M163" i="2"/>
  <c r="N163" i="2"/>
  <c r="L163" i="2"/>
  <c r="M159" i="2"/>
  <c r="N159" i="2"/>
  <c r="L159" i="2"/>
  <c r="N155" i="2"/>
  <c r="M155" i="2"/>
  <c r="L155" i="2"/>
  <c r="O155" i="2" s="1"/>
  <c r="M151" i="2"/>
  <c r="N151" i="2"/>
  <c r="L151" i="2"/>
  <c r="O151" i="2" s="1"/>
  <c r="M147" i="2"/>
  <c r="N147" i="2"/>
  <c r="L147" i="2"/>
  <c r="M143" i="2"/>
  <c r="N143" i="2"/>
  <c r="L143" i="2"/>
  <c r="N139" i="2"/>
  <c r="M139" i="2"/>
  <c r="L139" i="2"/>
  <c r="O139" i="2" s="1"/>
  <c r="M135" i="2"/>
  <c r="L135" i="2"/>
  <c r="N135" i="2"/>
  <c r="M131" i="2"/>
  <c r="N131" i="2"/>
  <c r="L131" i="2"/>
  <c r="M127" i="2"/>
  <c r="N127" i="2"/>
  <c r="L127" i="2"/>
  <c r="N123" i="2"/>
  <c r="M123" i="2"/>
  <c r="L123" i="2"/>
  <c r="O123" i="2" s="1"/>
  <c r="M119" i="2"/>
  <c r="N119" i="2"/>
  <c r="L119" i="2"/>
  <c r="O119" i="2" s="1"/>
  <c r="M115" i="2"/>
  <c r="N115" i="2"/>
  <c r="L115" i="2"/>
  <c r="M111" i="2"/>
  <c r="N111" i="2"/>
  <c r="L111" i="2"/>
  <c r="N107" i="2"/>
  <c r="M107" i="2"/>
  <c r="L107" i="2"/>
  <c r="O107" i="2" s="1"/>
  <c r="M103" i="2"/>
  <c r="N103" i="2"/>
  <c r="L103" i="2"/>
  <c r="O103" i="2" s="1"/>
  <c r="M99" i="2"/>
  <c r="N99" i="2"/>
  <c r="L99" i="2"/>
  <c r="M95" i="2"/>
  <c r="N95" i="2"/>
  <c r="L95" i="2"/>
  <c r="N91" i="2"/>
  <c r="M91" i="2"/>
  <c r="L91" i="2"/>
  <c r="O91" i="2" s="1"/>
  <c r="N87" i="2"/>
  <c r="L87" i="2"/>
  <c r="M87" i="2"/>
  <c r="N83" i="2"/>
  <c r="M83" i="2"/>
  <c r="L83" i="2"/>
  <c r="N79" i="2"/>
  <c r="M79" i="2"/>
  <c r="L79" i="2"/>
  <c r="N75" i="2"/>
  <c r="M75" i="2"/>
  <c r="L75" i="2"/>
  <c r="O75" i="2" s="1"/>
  <c r="N71" i="2"/>
  <c r="M71" i="2"/>
  <c r="L71" i="2"/>
  <c r="O71" i="2" s="1"/>
  <c r="N67" i="2"/>
  <c r="M67" i="2"/>
  <c r="L67" i="2"/>
  <c r="N63" i="2"/>
  <c r="M63" i="2"/>
  <c r="L63" i="2"/>
  <c r="N59" i="2"/>
  <c r="M59" i="2"/>
  <c r="L59" i="2"/>
  <c r="O59" i="2" s="1"/>
  <c r="N55" i="2"/>
  <c r="M55" i="2"/>
  <c r="L55" i="2"/>
  <c r="O55" i="2" s="1"/>
  <c r="N51" i="2"/>
  <c r="M51" i="2"/>
  <c r="L51" i="2"/>
  <c r="M47" i="2"/>
  <c r="L47" i="2"/>
  <c r="O47" i="2" s="1"/>
  <c r="N47" i="2"/>
  <c r="N43" i="2"/>
  <c r="M43" i="2"/>
  <c r="L43" i="2"/>
  <c r="O43" i="2" s="1"/>
  <c r="N39" i="2"/>
  <c r="M39" i="2"/>
  <c r="L39" i="2"/>
  <c r="O39" i="2" s="1"/>
  <c r="N35" i="2"/>
  <c r="M35" i="2"/>
  <c r="L35" i="2"/>
  <c r="N31" i="2"/>
  <c r="M31" i="2"/>
  <c r="L31" i="2"/>
  <c r="N27" i="2"/>
  <c r="M27" i="2"/>
  <c r="L27" i="2"/>
  <c r="O27" i="2" s="1"/>
  <c r="N23" i="2"/>
  <c r="M23" i="2"/>
  <c r="L23" i="2"/>
  <c r="O23" i="2" s="1"/>
  <c r="N19" i="2"/>
  <c r="L19" i="2"/>
  <c r="M19" i="2"/>
  <c r="N15" i="2"/>
  <c r="M15" i="2"/>
  <c r="L15" i="2"/>
  <c r="N11" i="2"/>
  <c r="M11" i="2"/>
  <c r="L11" i="2"/>
  <c r="O11" i="2" s="1"/>
  <c r="N262" i="2"/>
  <c r="M262" i="2"/>
  <c r="L262" i="2"/>
  <c r="O262" i="2" s="1"/>
  <c r="N258" i="2"/>
  <c r="M258" i="2"/>
  <c r="L258" i="2"/>
  <c r="N254" i="2"/>
  <c r="M254" i="2"/>
  <c r="L254" i="2"/>
  <c r="N250" i="2"/>
  <c r="M250" i="2"/>
  <c r="L250" i="2"/>
  <c r="O250" i="2" s="1"/>
  <c r="N246" i="2"/>
  <c r="L246" i="2"/>
  <c r="M246" i="2"/>
  <c r="N242" i="2"/>
  <c r="M242" i="2"/>
  <c r="L242" i="2"/>
  <c r="N238" i="2"/>
  <c r="M238" i="2"/>
  <c r="L238" i="2"/>
  <c r="M234" i="2"/>
  <c r="N234" i="2"/>
  <c r="L234" i="2"/>
  <c r="O234" i="2" s="1"/>
  <c r="N230" i="2"/>
  <c r="L230" i="2"/>
  <c r="M230" i="2"/>
  <c r="N226" i="2"/>
  <c r="M226" i="2"/>
  <c r="L226" i="2"/>
  <c r="N222" i="2"/>
  <c r="M222" i="2"/>
  <c r="L222" i="2"/>
  <c r="M218" i="2"/>
  <c r="N218" i="2"/>
  <c r="L218" i="2"/>
  <c r="O218" i="2" s="1"/>
  <c r="N214" i="2"/>
  <c r="L214" i="2"/>
  <c r="M214" i="2"/>
  <c r="N210" i="2"/>
  <c r="L210" i="2"/>
  <c r="M210" i="2"/>
  <c r="N206" i="2"/>
  <c r="M206" i="2"/>
  <c r="L206" i="2"/>
  <c r="N202" i="2"/>
  <c r="M202" i="2"/>
  <c r="L202" i="2"/>
  <c r="O202" i="2" s="1"/>
  <c r="N198" i="2"/>
  <c r="M198" i="2"/>
  <c r="L198" i="2"/>
  <c r="O198" i="2" s="1"/>
  <c r="N194" i="2"/>
  <c r="L194" i="2"/>
  <c r="M194" i="2"/>
  <c r="M190" i="2"/>
  <c r="N190" i="2"/>
  <c r="L190" i="2"/>
  <c r="M186" i="2"/>
  <c r="N186" i="2"/>
  <c r="L186" i="2"/>
  <c r="O186" i="2" s="1"/>
  <c r="N182" i="2"/>
  <c r="L182" i="2"/>
  <c r="M182" i="2"/>
  <c r="N178" i="2"/>
  <c r="M178" i="2"/>
  <c r="L178" i="2"/>
  <c r="N174" i="2"/>
  <c r="M174" i="2"/>
  <c r="L174" i="2"/>
  <c r="N170" i="2"/>
  <c r="M170" i="2"/>
  <c r="L170" i="2"/>
  <c r="O170" i="2" s="1"/>
  <c r="N166" i="2"/>
  <c r="M166" i="2"/>
  <c r="L166" i="2"/>
  <c r="O166" i="2" s="1"/>
  <c r="L162" i="2"/>
  <c r="O162" i="2" s="1"/>
  <c r="M162" i="2"/>
  <c r="N162" i="2"/>
  <c r="M158" i="2"/>
  <c r="N158" i="2"/>
  <c r="L158" i="2"/>
  <c r="M154" i="2"/>
  <c r="L154" i="2"/>
  <c r="N154" i="2"/>
  <c r="N150" i="2"/>
  <c r="L150" i="2"/>
  <c r="M150" i="2"/>
  <c r="N146" i="2"/>
  <c r="M146" i="2"/>
  <c r="L146" i="2"/>
  <c r="M142" i="2"/>
  <c r="N142" i="2"/>
  <c r="L142" i="2"/>
  <c r="N138" i="2"/>
  <c r="M138" i="2"/>
  <c r="L138" i="2"/>
  <c r="O138" i="2" s="1"/>
  <c r="N134" i="2"/>
  <c r="M134" i="2"/>
  <c r="L134" i="2"/>
  <c r="O134" i="2" s="1"/>
  <c r="N130" i="2"/>
  <c r="L130" i="2"/>
  <c r="M130" i="2"/>
  <c r="M126" i="2"/>
  <c r="N126" i="2"/>
  <c r="L126" i="2"/>
  <c r="L122" i="2"/>
  <c r="N122" i="2"/>
  <c r="M122" i="2"/>
  <c r="N118" i="2"/>
  <c r="M118" i="2"/>
  <c r="L118" i="2"/>
  <c r="O118" i="2" s="1"/>
  <c r="N114" i="2"/>
  <c r="M114" i="2"/>
  <c r="L114" i="2"/>
  <c r="N110" i="2"/>
  <c r="M110" i="2"/>
  <c r="L110" i="2"/>
  <c r="M106" i="2"/>
  <c r="N106" i="2"/>
  <c r="L106" i="2"/>
  <c r="O106" i="2" s="1"/>
  <c r="N102" i="2"/>
  <c r="L102" i="2"/>
  <c r="M102" i="2"/>
  <c r="M98" i="2"/>
  <c r="L98" i="2"/>
  <c r="N98" i="2"/>
  <c r="M94" i="2"/>
  <c r="N94" i="2"/>
  <c r="L94" i="2"/>
  <c r="N90" i="2"/>
  <c r="M90" i="2"/>
  <c r="L90" i="2"/>
  <c r="O90" i="2" s="1"/>
  <c r="N86" i="2"/>
  <c r="M86" i="2"/>
  <c r="L86" i="2"/>
  <c r="O86" i="2" s="1"/>
  <c r="N82" i="2"/>
  <c r="M82" i="2"/>
  <c r="L82" i="2"/>
  <c r="M78" i="2"/>
  <c r="N78" i="2"/>
  <c r="L78" i="2"/>
  <c r="N74" i="2"/>
  <c r="M74" i="2"/>
  <c r="L74" i="2"/>
  <c r="O74" i="2" s="1"/>
  <c r="N70" i="2"/>
  <c r="M70" i="2"/>
  <c r="L70" i="2"/>
  <c r="O70" i="2" s="1"/>
  <c r="M66" i="2"/>
  <c r="L66" i="2"/>
  <c r="N66" i="2"/>
  <c r="N62" i="2"/>
  <c r="M62" i="2"/>
  <c r="L62" i="2"/>
  <c r="M58" i="2"/>
  <c r="L58" i="2"/>
  <c r="N58" i="2"/>
  <c r="N54" i="2"/>
  <c r="M54" i="2"/>
  <c r="L54" i="2"/>
  <c r="O54" i="2" s="1"/>
  <c r="N50" i="2"/>
  <c r="L50" i="2"/>
  <c r="M50" i="2"/>
  <c r="N46" i="2"/>
  <c r="M46" i="2"/>
  <c r="L46" i="2"/>
  <c r="N42" i="2"/>
  <c r="M42" i="2"/>
  <c r="L42" i="2"/>
  <c r="O42" i="2" s="1"/>
  <c r="N38" i="2"/>
  <c r="M38" i="2"/>
  <c r="L38" i="2"/>
  <c r="O38" i="2" s="1"/>
  <c r="N34" i="2"/>
  <c r="M34" i="2"/>
  <c r="L34" i="2"/>
  <c r="N30" i="2"/>
  <c r="L30" i="2"/>
  <c r="O30" i="2" s="1"/>
  <c r="M30" i="2"/>
  <c r="N26" i="2"/>
  <c r="M26" i="2"/>
  <c r="L26" i="2"/>
  <c r="O26" i="2" s="1"/>
  <c r="N22" i="2"/>
  <c r="M22" i="2"/>
  <c r="L22" i="2"/>
  <c r="O22" i="2" s="1"/>
  <c r="N18" i="2"/>
  <c r="M18" i="2"/>
  <c r="L18" i="2"/>
  <c r="N14" i="2"/>
  <c r="M14" i="2"/>
  <c r="L14" i="2"/>
  <c r="N10" i="2"/>
  <c r="M10" i="2"/>
  <c r="L10" i="2"/>
  <c r="O10" i="2" s="1"/>
  <c r="N261" i="2"/>
  <c r="M261" i="2"/>
  <c r="L261" i="2"/>
  <c r="O261" i="2" s="1"/>
  <c r="N257" i="2"/>
  <c r="L257" i="2"/>
  <c r="M257" i="2"/>
  <c r="N253" i="2"/>
  <c r="L253" i="2"/>
  <c r="O253" i="2" s="1"/>
  <c r="M253" i="2"/>
  <c r="L249" i="2"/>
  <c r="M249" i="2"/>
  <c r="N249" i="2"/>
  <c r="N245" i="2"/>
  <c r="M245" i="2"/>
  <c r="L245" i="2"/>
  <c r="O245" i="2" s="1"/>
  <c r="N241" i="2"/>
  <c r="L241" i="2"/>
  <c r="M241" i="2"/>
  <c r="L237" i="2"/>
  <c r="M237" i="2"/>
  <c r="N237" i="2"/>
  <c r="N233" i="2"/>
  <c r="L233" i="2"/>
  <c r="M233" i="2"/>
  <c r="M229" i="2"/>
  <c r="L229" i="2"/>
  <c r="N229" i="2"/>
  <c r="N225" i="2"/>
  <c r="L225" i="2"/>
  <c r="M225" i="2"/>
  <c r="L221" i="2"/>
  <c r="N221" i="2"/>
  <c r="M221" i="2"/>
  <c r="N217" i="2"/>
  <c r="L217" i="2"/>
  <c r="M217" i="2"/>
  <c r="N213" i="2"/>
  <c r="M213" i="2"/>
  <c r="L213" i="2"/>
  <c r="O213" i="2" s="1"/>
  <c r="N209" i="2"/>
  <c r="L209" i="2"/>
  <c r="M209" i="2"/>
  <c r="N205" i="2"/>
  <c r="L205" i="2"/>
  <c r="O205" i="2" s="1"/>
  <c r="M205" i="2"/>
  <c r="L201" i="2"/>
  <c r="N201" i="2"/>
  <c r="M201" i="2"/>
  <c r="M197" i="2"/>
  <c r="L197" i="2"/>
  <c r="N197" i="2"/>
  <c r="N193" i="2"/>
  <c r="L193" i="2"/>
  <c r="M193" i="2"/>
  <c r="N189" i="2"/>
  <c r="L189" i="2"/>
  <c r="O189" i="2" s="1"/>
  <c r="M189" i="2"/>
  <c r="N185" i="2"/>
  <c r="L185" i="2"/>
  <c r="M185" i="2"/>
  <c r="N181" i="2"/>
  <c r="M181" i="2"/>
  <c r="L181" i="2"/>
  <c r="O181" i="2" s="1"/>
  <c r="N177" i="2"/>
  <c r="L177" i="2"/>
  <c r="M177" i="2"/>
  <c r="L173" i="2"/>
  <c r="M173" i="2"/>
  <c r="N173" i="2"/>
  <c r="M169" i="2"/>
  <c r="L169" i="2"/>
  <c r="N169" i="2"/>
  <c r="N165" i="2"/>
  <c r="L165" i="2"/>
  <c r="M165" i="2"/>
  <c r="N161" i="2"/>
  <c r="M161" i="2"/>
  <c r="L161" i="2"/>
  <c r="N157" i="2"/>
  <c r="L157" i="2"/>
  <c r="O157" i="2" s="1"/>
  <c r="M157" i="2"/>
  <c r="N153" i="2"/>
  <c r="M153" i="2"/>
  <c r="L153" i="2"/>
  <c r="O153" i="2" s="1"/>
  <c r="L149" i="2"/>
  <c r="N149" i="2"/>
  <c r="M149" i="2"/>
  <c r="N145" i="2"/>
  <c r="L145" i="2"/>
  <c r="M145" i="2"/>
  <c r="L141" i="2"/>
  <c r="N141" i="2"/>
  <c r="M141" i="2"/>
  <c r="M137" i="2"/>
  <c r="N137" i="2"/>
  <c r="L137" i="2"/>
  <c r="O137" i="2" s="1"/>
  <c r="M133" i="2"/>
  <c r="L133" i="2"/>
  <c r="N133" i="2"/>
  <c r="N129" i="2"/>
  <c r="L129" i="2"/>
  <c r="M129" i="2"/>
  <c r="N125" i="2"/>
  <c r="M125" i="2"/>
  <c r="L125" i="2"/>
  <c r="M121" i="2"/>
  <c r="L121" i="2"/>
  <c r="N121" i="2"/>
  <c r="N117" i="2"/>
  <c r="L117" i="2"/>
  <c r="M117" i="2"/>
  <c r="N113" i="2"/>
  <c r="L113" i="2"/>
  <c r="M113" i="2"/>
  <c r="N109" i="2"/>
  <c r="L109" i="2"/>
  <c r="O109" i="2" s="1"/>
  <c r="M109" i="2"/>
  <c r="M105" i="2"/>
  <c r="L105" i="2"/>
  <c r="N105" i="2"/>
  <c r="L101" i="2"/>
  <c r="N101" i="2"/>
  <c r="M101" i="2"/>
  <c r="N97" i="2"/>
  <c r="M97" i="2"/>
  <c r="L97" i="2"/>
  <c r="L93" i="2"/>
  <c r="N93" i="2"/>
  <c r="M93" i="2"/>
  <c r="N89" i="2"/>
  <c r="M89" i="2"/>
  <c r="L89" i="2"/>
  <c r="O89" i="2" s="1"/>
  <c r="L85" i="2"/>
  <c r="M85" i="2"/>
  <c r="N85" i="2"/>
  <c r="N81" i="2"/>
  <c r="M81" i="2"/>
  <c r="L81" i="2"/>
  <c r="L77" i="2"/>
  <c r="N77" i="2"/>
  <c r="M77" i="2"/>
  <c r="L73" i="2"/>
  <c r="N73" i="2"/>
  <c r="M73" i="2"/>
  <c r="L69" i="2"/>
  <c r="N69" i="2"/>
  <c r="M69" i="2"/>
  <c r="N65" i="2"/>
  <c r="M65" i="2"/>
  <c r="L65" i="2"/>
  <c r="N61" i="2"/>
  <c r="M61" i="2"/>
  <c r="L61" i="2"/>
  <c r="L57" i="2"/>
  <c r="N57" i="2"/>
  <c r="M57" i="2"/>
  <c r="N53" i="2"/>
  <c r="M53" i="2"/>
  <c r="L53" i="2"/>
  <c r="O53" i="2" s="1"/>
  <c r="N49" i="2"/>
  <c r="M49" i="2"/>
  <c r="L49" i="2"/>
  <c r="L45" i="2"/>
  <c r="N45" i="2"/>
  <c r="M45" i="2"/>
  <c r="L41" i="2"/>
  <c r="M41" i="2"/>
  <c r="N41" i="2"/>
  <c r="L37" i="2"/>
  <c r="N37" i="2"/>
  <c r="M37" i="2"/>
  <c r="N33" i="2"/>
  <c r="M33" i="2"/>
  <c r="L33" i="2"/>
  <c r="L29" i="2"/>
  <c r="M29" i="2"/>
  <c r="N29" i="2"/>
  <c r="N25" i="2"/>
  <c r="M25" i="2"/>
  <c r="L25" i="2"/>
  <c r="O25" i="2" s="1"/>
  <c r="L21" i="2"/>
  <c r="M21" i="2"/>
  <c r="N21" i="2"/>
  <c r="N17" i="2"/>
  <c r="M17" i="2"/>
  <c r="L17" i="2"/>
  <c r="L13" i="2"/>
  <c r="N13" i="2"/>
  <c r="M13" i="2"/>
  <c r="L9" i="2"/>
  <c r="M9" i="2"/>
  <c r="N9" i="2"/>
  <c r="H7" i="2"/>
  <c r="J7" i="2"/>
  <c r="I7" i="2"/>
  <c r="J255" i="2"/>
  <c r="H255" i="2"/>
  <c r="I255" i="2"/>
  <c r="H247" i="2"/>
  <c r="J247" i="2"/>
  <c r="I247" i="2"/>
  <c r="J239" i="2"/>
  <c r="H239" i="2"/>
  <c r="I239" i="2"/>
  <c r="H231" i="2"/>
  <c r="I231" i="2"/>
  <c r="J231" i="2"/>
  <c r="J223" i="2"/>
  <c r="H223" i="2"/>
  <c r="I223" i="2"/>
  <c r="H211" i="2"/>
  <c r="I211" i="2"/>
  <c r="J211" i="2"/>
  <c r="I203" i="2"/>
  <c r="H203" i="2"/>
  <c r="J203" i="2"/>
  <c r="H195" i="2"/>
  <c r="J195" i="2"/>
  <c r="I195" i="2"/>
  <c r="J187" i="2"/>
  <c r="I187" i="2"/>
  <c r="H187" i="2"/>
  <c r="J179" i="2"/>
  <c r="H179" i="2"/>
  <c r="I179" i="2"/>
  <c r="I171" i="2"/>
  <c r="H171" i="2"/>
  <c r="J171" i="2"/>
  <c r="H163" i="2"/>
  <c r="J163" i="2"/>
  <c r="I163" i="2"/>
  <c r="J159" i="2"/>
  <c r="H159" i="2"/>
  <c r="I159" i="2"/>
  <c r="J151" i="2"/>
  <c r="H151" i="2"/>
  <c r="I151" i="2"/>
  <c r="J143" i="2"/>
  <c r="H143" i="2"/>
  <c r="I143" i="2"/>
  <c r="H135" i="2"/>
  <c r="J135" i="2"/>
  <c r="I135" i="2"/>
  <c r="J127" i="2"/>
  <c r="H127" i="2"/>
  <c r="I127" i="2"/>
  <c r="H119" i="2"/>
  <c r="J119" i="2"/>
  <c r="I119" i="2"/>
  <c r="I107" i="2"/>
  <c r="H107" i="2"/>
  <c r="J107" i="2"/>
  <c r="H99" i="2"/>
  <c r="J99" i="2"/>
  <c r="I99" i="2"/>
  <c r="H91" i="2"/>
  <c r="J91" i="2"/>
  <c r="I91" i="2"/>
  <c r="H83" i="2"/>
  <c r="I83" i="2"/>
  <c r="J83" i="2"/>
  <c r="J75" i="2"/>
  <c r="H75" i="2"/>
  <c r="I75" i="2"/>
  <c r="J67" i="2"/>
  <c r="H67" i="2"/>
  <c r="I67" i="2"/>
  <c r="I59" i="2"/>
  <c r="H59" i="2"/>
  <c r="J59" i="2"/>
  <c r="I51" i="2"/>
  <c r="J51" i="2"/>
  <c r="H51" i="2"/>
  <c r="H43" i="2"/>
  <c r="I43" i="2"/>
  <c r="J43" i="2"/>
  <c r="I35" i="2"/>
  <c r="H35" i="2"/>
  <c r="J35" i="2"/>
  <c r="H27" i="2"/>
  <c r="J27" i="2"/>
  <c r="I27" i="2"/>
  <c r="J262" i="2"/>
  <c r="I262" i="2"/>
  <c r="H262" i="2"/>
  <c r="J258" i="2"/>
  <c r="I258" i="2"/>
  <c r="H258" i="2"/>
  <c r="J254" i="2"/>
  <c r="I254" i="2"/>
  <c r="H254" i="2"/>
  <c r="J250" i="2"/>
  <c r="I250" i="2"/>
  <c r="H250" i="2"/>
  <c r="J246" i="2"/>
  <c r="I246" i="2"/>
  <c r="H246" i="2"/>
  <c r="J242" i="2"/>
  <c r="I242" i="2"/>
  <c r="H242" i="2"/>
  <c r="J238" i="2"/>
  <c r="I238" i="2"/>
  <c r="H238" i="2"/>
  <c r="J234" i="2"/>
  <c r="I234" i="2"/>
  <c r="H234" i="2"/>
  <c r="J230" i="2"/>
  <c r="I230" i="2"/>
  <c r="H230" i="2"/>
  <c r="J226" i="2"/>
  <c r="I226" i="2"/>
  <c r="H226" i="2"/>
  <c r="J222" i="2"/>
  <c r="I222" i="2"/>
  <c r="H222" i="2"/>
  <c r="J218" i="2"/>
  <c r="I218" i="2"/>
  <c r="H218" i="2"/>
  <c r="J214" i="2"/>
  <c r="I214" i="2"/>
  <c r="H214" i="2"/>
  <c r="J210" i="2"/>
  <c r="I210" i="2"/>
  <c r="H210" i="2"/>
  <c r="J206" i="2"/>
  <c r="I206" i="2"/>
  <c r="H206" i="2"/>
  <c r="J202" i="2"/>
  <c r="I202" i="2"/>
  <c r="H202" i="2"/>
  <c r="J198" i="2"/>
  <c r="I198" i="2"/>
  <c r="H198" i="2"/>
  <c r="J194" i="2"/>
  <c r="I194" i="2"/>
  <c r="H194" i="2"/>
  <c r="J190" i="2"/>
  <c r="I190" i="2"/>
  <c r="H190" i="2"/>
  <c r="J186" i="2"/>
  <c r="I186" i="2"/>
  <c r="H186" i="2"/>
  <c r="J182" i="2"/>
  <c r="I182" i="2"/>
  <c r="H182" i="2"/>
  <c r="J178" i="2"/>
  <c r="I178" i="2"/>
  <c r="H178" i="2"/>
  <c r="J174" i="2"/>
  <c r="I174" i="2"/>
  <c r="H174" i="2"/>
  <c r="J170" i="2"/>
  <c r="I170" i="2"/>
  <c r="H170" i="2"/>
  <c r="J166" i="2"/>
  <c r="I166" i="2"/>
  <c r="H166" i="2"/>
  <c r="J162" i="2"/>
  <c r="I162" i="2"/>
  <c r="H162" i="2"/>
  <c r="J158" i="2"/>
  <c r="I158" i="2"/>
  <c r="H158" i="2"/>
  <c r="J154" i="2"/>
  <c r="I154" i="2"/>
  <c r="H154" i="2"/>
  <c r="J150" i="2"/>
  <c r="I150" i="2"/>
  <c r="H150" i="2"/>
  <c r="J146" i="2"/>
  <c r="I146" i="2"/>
  <c r="H146" i="2"/>
  <c r="J142" i="2"/>
  <c r="I142" i="2"/>
  <c r="H142" i="2"/>
  <c r="J138" i="2"/>
  <c r="I138" i="2"/>
  <c r="H138" i="2"/>
  <c r="J134" i="2"/>
  <c r="I134" i="2"/>
  <c r="H134" i="2"/>
  <c r="J130" i="2"/>
  <c r="I130" i="2"/>
  <c r="H130" i="2"/>
  <c r="J126" i="2"/>
  <c r="I126" i="2"/>
  <c r="H126" i="2"/>
  <c r="J122" i="2"/>
  <c r="I122" i="2"/>
  <c r="H122" i="2"/>
  <c r="J118" i="2"/>
  <c r="I118" i="2"/>
  <c r="H118" i="2"/>
  <c r="J114" i="2"/>
  <c r="I114" i="2"/>
  <c r="H114" i="2"/>
  <c r="J110" i="2"/>
  <c r="I110" i="2"/>
  <c r="H110" i="2"/>
  <c r="J106" i="2"/>
  <c r="I106" i="2"/>
  <c r="H106" i="2"/>
  <c r="J102" i="2"/>
  <c r="I102" i="2"/>
  <c r="H102" i="2"/>
  <c r="J98" i="2"/>
  <c r="I98" i="2"/>
  <c r="H98" i="2"/>
  <c r="J94" i="2"/>
  <c r="I94" i="2"/>
  <c r="H94" i="2"/>
  <c r="J90" i="2"/>
  <c r="I90" i="2"/>
  <c r="H90" i="2"/>
  <c r="J86" i="2"/>
  <c r="I86" i="2"/>
  <c r="H86" i="2"/>
  <c r="J82" i="2"/>
  <c r="I82" i="2"/>
  <c r="H82" i="2"/>
  <c r="J78" i="2"/>
  <c r="I78" i="2"/>
  <c r="H78" i="2"/>
  <c r="J74" i="2"/>
  <c r="I74" i="2"/>
  <c r="H74" i="2"/>
  <c r="J70" i="2"/>
  <c r="I70" i="2"/>
  <c r="H70" i="2"/>
  <c r="J66" i="2"/>
  <c r="I66" i="2"/>
  <c r="H66" i="2"/>
  <c r="J62" i="2"/>
  <c r="I62" i="2"/>
  <c r="H62" i="2"/>
  <c r="J58" i="2"/>
  <c r="I58" i="2"/>
  <c r="H58" i="2"/>
  <c r="J54" i="2"/>
  <c r="I54" i="2"/>
  <c r="H54" i="2"/>
  <c r="J50" i="2"/>
  <c r="I50" i="2"/>
  <c r="H50" i="2"/>
  <c r="J46" i="2"/>
  <c r="I46" i="2"/>
  <c r="H46" i="2"/>
  <c r="J42" i="2"/>
  <c r="I42" i="2"/>
  <c r="H42" i="2"/>
  <c r="J38" i="2"/>
  <c r="I38" i="2"/>
  <c r="H38" i="2"/>
  <c r="J34" i="2"/>
  <c r="I34" i="2"/>
  <c r="H34" i="2"/>
  <c r="J30" i="2"/>
  <c r="I30" i="2"/>
  <c r="H30" i="2"/>
  <c r="J26" i="2"/>
  <c r="I26" i="2"/>
  <c r="H26" i="2"/>
  <c r="J22" i="2"/>
  <c r="I22" i="2"/>
  <c r="H22" i="2"/>
  <c r="J18" i="2"/>
  <c r="I18" i="2"/>
  <c r="H18" i="2"/>
  <c r="J14" i="2"/>
  <c r="I14" i="2"/>
  <c r="H14" i="2"/>
  <c r="J10" i="2"/>
  <c r="I10" i="2"/>
  <c r="H10" i="2"/>
  <c r="H259" i="2"/>
  <c r="I259" i="2"/>
  <c r="J259" i="2"/>
  <c r="J251" i="2"/>
  <c r="I251" i="2"/>
  <c r="H251" i="2"/>
  <c r="J243" i="2"/>
  <c r="H243" i="2"/>
  <c r="I243" i="2"/>
  <c r="I235" i="2"/>
  <c r="H235" i="2"/>
  <c r="J235" i="2"/>
  <c r="H227" i="2"/>
  <c r="J227" i="2"/>
  <c r="I227" i="2"/>
  <c r="I219" i="2"/>
  <c r="H219" i="2"/>
  <c r="J219" i="2"/>
  <c r="J215" i="2"/>
  <c r="H215" i="2"/>
  <c r="I215" i="2"/>
  <c r="J207" i="2"/>
  <c r="H207" i="2"/>
  <c r="I207" i="2"/>
  <c r="H199" i="2"/>
  <c r="J199" i="2"/>
  <c r="I199" i="2"/>
  <c r="J191" i="2"/>
  <c r="H191" i="2"/>
  <c r="I191" i="2"/>
  <c r="H183" i="2"/>
  <c r="I183" i="2"/>
  <c r="J183" i="2"/>
  <c r="J175" i="2"/>
  <c r="H175" i="2"/>
  <c r="I175" i="2"/>
  <c r="H167" i="2"/>
  <c r="J167" i="2"/>
  <c r="I167" i="2"/>
  <c r="I155" i="2"/>
  <c r="H155" i="2"/>
  <c r="J155" i="2"/>
  <c r="H147" i="2"/>
  <c r="J147" i="2"/>
  <c r="I147" i="2"/>
  <c r="I139" i="2"/>
  <c r="H139" i="2"/>
  <c r="J139" i="2"/>
  <c r="H131" i="2"/>
  <c r="J131" i="2"/>
  <c r="I131" i="2"/>
  <c r="J123" i="2"/>
  <c r="I123" i="2"/>
  <c r="H123" i="2"/>
  <c r="J115" i="2"/>
  <c r="H115" i="2"/>
  <c r="I115" i="2"/>
  <c r="J111" i="2"/>
  <c r="H111" i="2"/>
  <c r="I111" i="2"/>
  <c r="H103" i="2"/>
  <c r="J103" i="2"/>
  <c r="I103" i="2"/>
  <c r="J95" i="2"/>
  <c r="I95" i="2"/>
  <c r="H95" i="2"/>
  <c r="I87" i="2"/>
  <c r="H87" i="2"/>
  <c r="J87" i="2"/>
  <c r="J79" i="2"/>
  <c r="I79" i="2"/>
  <c r="H79" i="2"/>
  <c r="I71" i="2"/>
  <c r="J71" i="2"/>
  <c r="H71" i="2"/>
  <c r="J63" i="2"/>
  <c r="I63" i="2"/>
  <c r="H63" i="2"/>
  <c r="J55" i="2"/>
  <c r="I55" i="2"/>
  <c r="H55" i="2"/>
  <c r="J47" i="2"/>
  <c r="I47" i="2"/>
  <c r="H47" i="2"/>
  <c r="J39" i="2"/>
  <c r="H39" i="2"/>
  <c r="I39" i="2"/>
  <c r="J31" i="2"/>
  <c r="I31" i="2"/>
  <c r="H31" i="2"/>
  <c r="I23" i="2"/>
  <c r="J23" i="2"/>
  <c r="H23" i="2"/>
  <c r="J19" i="2"/>
  <c r="I19" i="2"/>
  <c r="H19" i="2"/>
  <c r="I15" i="2"/>
  <c r="H15" i="2"/>
  <c r="J15" i="2"/>
  <c r="J11" i="2"/>
  <c r="H11" i="2"/>
  <c r="I11" i="2"/>
  <c r="I261" i="2"/>
  <c r="J261" i="2"/>
  <c r="H261" i="2"/>
  <c r="J257" i="2"/>
  <c r="I257" i="2"/>
  <c r="H257" i="2"/>
  <c r="J253" i="2"/>
  <c r="I253" i="2"/>
  <c r="H253" i="2"/>
  <c r="J249" i="2"/>
  <c r="I249" i="2"/>
  <c r="H249" i="2"/>
  <c r="I245" i="2"/>
  <c r="J245" i="2"/>
  <c r="H245" i="2"/>
  <c r="J241" i="2"/>
  <c r="H241" i="2"/>
  <c r="I241" i="2"/>
  <c r="I237" i="2"/>
  <c r="J237" i="2"/>
  <c r="H237" i="2"/>
  <c r="J233" i="2"/>
  <c r="H233" i="2"/>
  <c r="I233" i="2"/>
  <c r="J229" i="2"/>
  <c r="I229" i="2"/>
  <c r="H229" i="2"/>
  <c r="J225" i="2"/>
  <c r="I225" i="2"/>
  <c r="H225" i="2"/>
  <c r="J221" i="2"/>
  <c r="I221" i="2"/>
  <c r="H221" i="2"/>
  <c r="J217" i="2"/>
  <c r="H217" i="2"/>
  <c r="I217" i="2"/>
  <c r="I213" i="2"/>
  <c r="J213" i="2"/>
  <c r="H213" i="2"/>
  <c r="I209" i="2"/>
  <c r="J209" i="2"/>
  <c r="H209" i="2"/>
  <c r="J205" i="2"/>
  <c r="I205" i="2"/>
  <c r="H205" i="2"/>
  <c r="J201" i="2"/>
  <c r="H201" i="2"/>
  <c r="I201" i="2"/>
  <c r="I197" i="2"/>
  <c r="J197" i="2"/>
  <c r="H197" i="2"/>
  <c r="J193" i="2"/>
  <c r="I193" i="2"/>
  <c r="H193" i="2"/>
  <c r="J189" i="2"/>
  <c r="I189" i="2"/>
  <c r="H189" i="2"/>
  <c r="J185" i="2"/>
  <c r="I185" i="2"/>
  <c r="H185" i="2"/>
  <c r="I181" i="2"/>
  <c r="H181" i="2"/>
  <c r="J181" i="2"/>
  <c r="J177" i="2"/>
  <c r="H177" i="2"/>
  <c r="I177" i="2"/>
  <c r="I173" i="2"/>
  <c r="H173" i="2"/>
  <c r="J173" i="2"/>
  <c r="J169" i="2"/>
  <c r="H169" i="2"/>
  <c r="I169" i="2"/>
  <c r="J165" i="2"/>
  <c r="I165" i="2"/>
  <c r="H165" i="2"/>
  <c r="J161" i="2"/>
  <c r="I161" i="2"/>
  <c r="H161" i="2"/>
  <c r="J157" i="2"/>
  <c r="I157" i="2"/>
  <c r="H157" i="2"/>
  <c r="J153" i="2"/>
  <c r="H153" i="2"/>
  <c r="I153" i="2"/>
  <c r="I149" i="2"/>
  <c r="J149" i="2"/>
  <c r="H149" i="2"/>
  <c r="I145" i="2"/>
  <c r="H145" i="2"/>
  <c r="J145" i="2"/>
  <c r="J141" i="2"/>
  <c r="I141" i="2"/>
  <c r="H141" i="2"/>
  <c r="J137" i="2"/>
  <c r="H137" i="2"/>
  <c r="I137" i="2"/>
  <c r="I133" i="2"/>
  <c r="H133" i="2"/>
  <c r="J133" i="2"/>
  <c r="J129" i="2"/>
  <c r="I129" i="2"/>
  <c r="H129" i="2"/>
  <c r="I125" i="2"/>
  <c r="H125" i="2"/>
  <c r="J125" i="2"/>
  <c r="J121" i="2"/>
  <c r="I121" i="2"/>
  <c r="H121" i="2"/>
  <c r="I117" i="2"/>
  <c r="H117" i="2"/>
  <c r="J117" i="2"/>
  <c r="J113" i="2"/>
  <c r="H113" i="2"/>
  <c r="I113" i="2"/>
  <c r="J109" i="2"/>
  <c r="I109" i="2"/>
  <c r="H109" i="2"/>
  <c r="J105" i="2"/>
  <c r="H105" i="2"/>
  <c r="I105" i="2"/>
  <c r="J101" i="2"/>
  <c r="I101" i="2"/>
  <c r="H101" i="2"/>
  <c r="H97" i="2"/>
  <c r="I97" i="2"/>
  <c r="J97" i="2"/>
  <c r="J93" i="2"/>
  <c r="I93" i="2"/>
  <c r="H93" i="2"/>
  <c r="J89" i="2"/>
  <c r="I89" i="2"/>
  <c r="H89" i="2"/>
  <c r="J85" i="2"/>
  <c r="H85" i="2"/>
  <c r="I85" i="2"/>
  <c r="J81" i="2"/>
  <c r="I81" i="2"/>
  <c r="H81" i="2"/>
  <c r="J77" i="2"/>
  <c r="I77" i="2"/>
  <c r="H77" i="2"/>
  <c r="J73" i="2"/>
  <c r="I73" i="2"/>
  <c r="H73" i="2"/>
  <c r="H69" i="2"/>
  <c r="J69" i="2"/>
  <c r="I69" i="2"/>
  <c r="J65" i="2"/>
  <c r="I65" i="2"/>
  <c r="H65" i="2"/>
  <c r="I61" i="2"/>
  <c r="H61" i="2"/>
  <c r="J61" i="2"/>
  <c r="J57" i="2"/>
  <c r="I57" i="2"/>
  <c r="H57" i="2"/>
  <c r="J53" i="2"/>
  <c r="H53" i="2"/>
  <c r="I53" i="2"/>
  <c r="I49" i="2"/>
  <c r="J49" i="2"/>
  <c r="H49" i="2"/>
  <c r="J45" i="2"/>
  <c r="I45" i="2"/>
  <c r="H45" i="2"/>
  <c r="J41" i="2"/>
  <c r="I41" i="2"/>
  <c r="H41" i="2"/>
  <c r="J37" i="2"/>
  <c r="I37" i="2"/>
  <c r="H37" i="2"/>
  <c r="I33" i="2"/>
  <c r="J33" i="2"/>
  <c r="H33" i="2"/>
  <c r="J29" i="2"/>
  <c r="I29" i="2"/>
  <c r="H29" i="2"/>
  <c r="I25" i="2"/>
  <c r="J25" i="2"/>
  <c r="H25" i="2"/>
  <c r="J21" i="2"/>
  <c r="H21" i="2"/>
  <c r="I21" i="2"/>
  <c r="I17" i="2"/>
  <c r="H17" i="2"/>
  <c r="J17" i="2"/>
  <c r="J13" i="2"/>
  <c r="I13" i="2"/>
  <c r="H13" i="2"/>
  <c r="J9" i="2"/>
  <c r="I9" i="2"/>
  <c r="H9" i="2"/>
  <c r="J260" i="2"/>
  <c r="H260" i="2"/>
  <c r="I260" i="2"/>
  <c r="I256" i="2"/>
  <c r="H256" i="2"/>
  <c r="J256" i="2"/>
  <c r="J252" i="2"/>
  <c r="I252" i="2"/>
  <c r="H252" i="2"/>
  <c r="J248" i="2"/>
  <c r="I248" i="2"/>
  <c r="H248" i="2"/>
  <c r="J244" i="2"/>
  <c r="H244" i="2"/>
  <c r="I244" i="2"/>
  <c r="I240" i="2"/>
  <c r="H240" i="2"/>
  <c r="J240" i="2"/>
  <c r="J236" i="2"/>
  <c r="I236" i="2"/>
  <c r="H236" i="2"/>
  <c r="J232" i="2"/>
  <c r="I232" i="2"/>
  <c r="H232" i="2"/>
  <c r="J228" i="2"/>
  <c r="I228" i="2"/>
  <c r="H228" i="2"/>
  <c r="I224" i="2"/>
  <c r="J224" i="2"/>
  <c r="H224" i="2"/>
  <c r="H220" i="2"/>
  <c r="J220" i="2"/>
  <c r="I220" i="2"/>
  <c r="J216" i="2"/>
  <c r="I216" i="2"/>
  <c r="H216" i="2"/>
  <c r="J212" i="2"/>
  <c r="H212" i="2"/>
  <c r="I212" i="2"/>
  <c r="J208" i="2"/>
  <c r="I208" i="2"/>
  <c r="H208" i="2"/>
  <c r="J204" i="2"/>
  <c r="I204" i="2"/>
  <c r="H204" i="2"/>
  <c r="J200" i="2"/>
  <c r="I200" i="2"/>
  <c r="H200" i="2"/>
  <c r="J196" i="2"/>
  <c r="H196" i="2"/>
  <c r="I196" i="2"/>
  <c r="I192" i="2"/>
  <c r="H192" i="2"/>
  <c r="J192" i="2"/>
  <c r="J188" i="2"/>
  <c r="I188" i="2"/>
  <c r="H188" i="2"/>
  <c r="J184" i="2"/>
  <c r="I184" i="2"/>
  <c r="H184" i="2"/>
  <c r="J180" i="2"/>
  <c r="H180" i="2"/>
  <c r="I180" i="2"/>
  <c r="I176" i="2"/>
  <c r="J176" i="2"/>
  <c r="H176" i="2"/>
  <c r="J172" i="2"/>
  <c r="I172" i="2"/>
  <c r="H172" i="2"/>
  <c r="J168" i="2"/>
  <c r="I168" i="2"/>
  <c r="H168" i="2"/>
  <c r="J164" i="2"/>
  <c r="I164" i="2"/>
  <c r="H164" i="2"/>
  <c r="I160" i="2"/>
  <c r="J160" i="2"/>
  <c r="H160" i="2"/>
  <c r="J156" i="2"/>
  <c r="H156" i="2"/>
  <c r="I156" i="2"/>
  <c r="I152" i="2"/>
  <c r="J152" i="2"/>
  <c r="H152" i="2"/>
  <c r="J148" i="2"/>
  <c r="H148" i="2"/>
  <c r="I148" i="2"/>
  <c r="J144" i="2"/>
  <c r="I144" i="2"/>
  <c r="H144" i="2"/>
  <c r="J140" i="2"/>
  <c r="I140" i="2"/>
  <c r="H140" i="2"/>
  <c r="J136" i="2"/>
  <c r="I136" i="2"/>
  <c r="H136" i="2"/>
  <c r="J132" i="2"/>
  <c r="H132" i="2"/>
  <c r="I132" i="2"/>
  <c r="I128" i="2"/>
  <c r="J128" i="2"/>
  <c r="H128" i="2"/>
  <c r="I124" i="2"/>
  <c r="J124" i="2"/>
  <c r="H124" i="2"/>
  <c r="J120" i="2"/>
  <c r="I120" i="2"/>
  <c r="H120" i="2"/>
  <c r="J116" i="2"/>
  <c r="H116" i="2"/>
  <c r="I116" i="2"/>
  <c r="I112" i="2"/>
  <c r="J112" i="2"/>
  <c r="H112" i="2"/>
  <c r="J108" i="2"/>
  <c r="I108" i="2"/>
  <c r="H108" i="2"/>
  <c r="J104" i="2"/>
  <c r="I104" i="2"/>
  <c r="H104" i="2"/>
  <c r="J100" i="2"/>
  <c r="I100" i="2"/>
  <c r="H100" i="2"/>
  <c r="H96" i="2"/>
  <c r="J96" i="2"/>
  <c r="I96" i="2"/>
  <c r="J92" i="2"/>
  <c r="I92" i="2"/>
  <c r="H92" i="2"/>
  <c r="J88" i="2"/>
  <c r="I88" i="2"/>
  <c r="H88" i="2"/>
  <c r="J84" i="2"/>
  <c r="I84" i="2"/>
  <c r="H84" i="2"/>
  <c r="I80" i="2"/>
  <c r="J80" i="2"/>
  <c r="H80" i="2"/>
  <c r="J76" i="2"/>
  <c r="I76" i="2"/>
  <c r="H76" i="2"/>
  <c r="I72" i="2"/>
  <c r="H72" i="2"/>
  <c r="J72" i="2"/>
  <c r="J68" i="2"/>
  <c r="I68" i="2"/>
  <c r="H68" i="2"/>
  <c r="H64" i="2"/>
  <c r="J64" i="2"/>
  <c r="I64" i="2"/>
  <c r="J60" i="2"/>
  <c r="H60" i="2"/>
  <c r="I60" i="2"/>
  <c r="J56" i="2"/>
  <c r="I56" i="2"/>
  <c r="H56" i="2"/>
  <c r="J52" i="2"/>
  <c r="I52" i="2"/>
  <c r="H52" i="2"/>
  <c r="J48" i="2"/>
  <c r="H48" i="2"/>
  <c r="I48" i="2"/>
  <c r="I44" i="2"/>
  <c r="H44" i="2"/>
  <c r="J44" i="2"/>
  <c r="J40" i="2"/>
  <c r="H40" i="2"/>
  <c r="I40" i="2"/>
  <c r="J36" i="2"/>
  <c r="I36" i="2"/>
  <c r="H36" i="2"/>
  <c r="J32" i="2"/>
  <c r="H32" i="2"/>
  <c r="I32" i="2"/>
  <c r="J28" i="2"/>
  <c r="I28" i="2"/>
  <c r="H28" i="2"/>
  <c r="J24" i="2"/>
  <c r="I24" i="2"/>
  <c r="H24" i="2"/>
  <c r="J20" i="2"/>
  <c r="I20" i="2"/>
  <c r="H20" i="2"/>
  <c r="J16" i="2"/>
  <c r="I16" i="2"/>
  <c r="H16" i="2"/>
  <c r="J12" i="2"/>
  <c r="H12" i="2"/>
  <c r="I12" i="2"/>
  <c r="J8" i="2"/>
  <c r="I8" i="2"/>
  <c r="H8" i="2"/>
  <c r="O45" i="2" l="1"/>
  <c r="K117" i="2"/>
  <c r="K133" i="2"/>
  <c r="K181" i="2"/>
  <c r="K87" i="2"/>
  <c r="K115" i="2"/>
  <c r="K215" i="2"/>
  <c r="K243" i="2"/>
  <c r="K35" i="2"/>
  <c r="K67" i="2"/>
  <c r="O9" i="2"/>
  <c r="O17" i="2"/>
  <c r="O33" i="2"/>
  <c r="O41" i="2"/>
  <c r="O49" i="2"/>
  <c r="O57" i="2"/>
  <c r="O65" i="2"/>
  <c r="O73" i="2"/>
  <c r="O81" i="2"/>
  <c r="O97" i="2"/>
  <c r="O117" i="2"/>
  <c r="O133" i="2"/>
  <c r="O161" i="2"/>
  <c r="O165" i="2"/>
  <c r="O197" i="2"/>
  <c r="O201" i="2"/>
  <c r="O229" i="2"/>
  <c r="O249" i="2"/>
  <c r="O18" i="2"/>
  <c r="O34" i="2"/>
  <c r="O82" i="2"/>
  <c r="O102" i="2"/>
  <c r="O114" i="2"/>
  <c r="O122" i="2"/>
  <c r="O146" i="2"/>
  <c r="O150" i="2"/>
  <c r="O178" i="2"/>
  <c r="O182" i="2"/>
  <c r="O214" i="2"/>
  <c r="O226" i="2"/>
  <c r="O230" i="2"/>
  <c r="O242" i="2"/>
  <c r="O246" i="2"/>
  <c r="O258" i="2"/>
  <c r="O35" i="2"/>
  <c r="O51" i="2"/>
  <c r="O67" i="2"/>
  <c r="O83" i="2"/>
  <c r="O87" i="2"/>
  <c r="O99" i="2"/>
  <c r="O115" i="2"/>
  <c r="O131" i="2"/>
  <c r="O135" i="2"/>
  <c r="O147" i="2"/>
  <c r="O163" i="2"/>
  <c r="O179" i="2"/>
  <c r="O195" i="2"/>
  <c r="O199" i="2"/>
  <c r="O227" i="2"/>
  <c r="O243" i="2"/>
  <c r="O259" i="2"/>
  <c r="O16" i="2"/>
  <c r="O32" i="2"/>
  <c r="O48" i="2"/>
  <c r="O64" i="2"/>
  <c r="O80" i="2"/>
  <c r="O96" i="2"/>
  <c r="O112" i="2"/>
  <c r="O128" i="2"/>
  <c r="O176" i="2"/>
  <c r="O192" i="2"/>
  <c r="O196" i="2"/>
  <c r="O208" i="2"/>
  <c r="O224" i="2"/>
  <c r="O240" i="2"/>
  <c r="O244" i="2"/>
  <c r="O256" i="2"/>
  <c r="O13" i="2"/>
  <c r="O29" i="2"/>
  <c r="O77" i="2"/>
  <c r="O93" i="2"/>
  <c r="O105" i="2"/>
  <c r="O121" i="2"/>
  <c r="O141" i="2"/>
  <c r="O169" i="2"/>
  <c r="O173" i="2"/>
  <c r="O185" i="2"/>
  <c r="O217" i="2"/>
  <c r="O221" i="2"/>
  <c r="O233" i="2"/>
  <c r="O237" i="2"/>
  <c r="O58" i="2"/>
  <c r="O154" i="2"/>
  <c r="O21" i="2"/>
  <c r="O37" i="2"/>
  <c r="O61" i="2"/>
  <c r="O69" i="2"/>
  <c r="O85" i="2"/>
  <c r="O101" i="2"/>
  <c r="O113" i="2"/>
  <c r="O125" i="2"/>
  <c r="O129" i="2"/>
  <c r="O145" i="2"/>
  <c r="O149" i="2"/>
  <c r="O177" i="2"/>
  <c r="O193" i="2"/>
  <c r="O209" i="2"/>
  <c r="O225" i="2"/>
  <c r="O241" i="2"/>
  <c r="O257" i="2"/>
  <c r="O14" i="2"/>
  <c r="O46" i="2"/>
  <c r="O50" i="2"/>
  <c r="O62" i="2"/>
  <c r="O66" i="2"/>
  <c r="O78" i="2"/>
  <c r="O94" i="2"/>
  <c r="O98" i="2"/>
  <c r="O110" i="2"/>
  <c r="O126" i="2"/>
  <c r="O130" i="2"/>
  <c r="O142" i="2"/>
  <c r="O158" i="2"/>
  <c r="O174" i="2"/>
  <c r="O190" i="2"/>
  <c r="O194" i="2"/>
  <c r="O206" i="2"/>
  <c r="O210" i="2"/>
  <c r="O222" i="2"/>
  <c r="O238" i="2"/>
  <c r="O254" i="2"/>
  <c r="O15" i="2"/>
  <c r="O19" i="2"/>
  <c r="O31" i="2"/>
  <c r="O63" i="2"/>
  <c r="O79" i="2"/>
  <c r="O95" i="2"/>
  <c r="O111" i="2"/>
  <c r="O127" i="2"/>
  <c r="O143" i="2"/>
  <c r="O159" i="2"/>
  <c r="O175" i="2"/>
  <c r="O191" i="2"/>
  <c r="O207" i="2"/>
  <c r="O211" i="2"/>
  <c r="O223" i="2"/>
  <c r="O239" i="2"/>
  <c r="O255" i="2"/>
  <c r="O12" i="2"/>
  <c r="O28" i="2"/>
  <c r="O44" i="2"/>
  <c r="O60" i="2"/>
  <c r="O76" i="2"/>
  <c r="O92" i="2"/>
  <c r="O124" i="2"/>
  <c r="O140" i="2"/>
  <c r="O144" i="2"/>
  <c r="O160" i="2"/>
  <c r="O220" i="2"/>
  <c r="O236" i="2"/>
  <c r="K8" i="2"/>
  <c r="K12" i="2"/>
  <c r="K24" i="2"/>
  <c r="K44" i="2"/>
  <c r="K56" i="2"/>
  <c r="K60" i="2"/>
  <c r="K64" i="2"/>
  <c r="K88" i="2"/>
  <c r="K96" i="2"/>
  <c r="K104" i="2"/>
  <c r="K120" i="2"/>
  <c r="K136" i="2"/>
  <c r="K152" i="2"/>
  <c r="K156" i="2"/>
  <c r="K168" i="2"/>
  <c r="K184" i="2"/>
  <c r="K200" i="2"/>
  <c r="K216" i="2"/>
  <c r="K232" i="2"/>
  <c r="K248" i="2"/>
  <c r="K9" i="2"/>
  <c r="K25" i="2"/>
  <c r="K41" i="2"/>
  <c r="K57" i="2"/>
  <c r="K61" i="2"/>
  <c r="K73" i="2"/>
  <c r="K89" i="2"/>
  <c r="K97" i="2"/>
  <c r="K121" i="2"/>
  <c r="K125" i="2"/>
  <c r="K173" i="2"/>
  <c r="K185" i="2"/>
  <c r="K249" i="2"/>
  <c r="K15" i="2"/>
  <c r="K31" i="2"/>
  <c r="K39" i="2"/>
  <c r="K63" i="2"/>
  <c r="K95" i="2"/>
  <c r="K123" i="2"/>
  <c r="K251" i="2"/>
  <c r="K18" i="2"/>
  <c r="K34" i="2"/>
  <c r="K50" i="2"/>
  <c r="K66" i="2"/>
  <c r="K82" i="2"/>
  <c r="K98" i="2"/>
  <c r="K114" i="2"/>
  <c r="K130" i="2"/>
  <c r="K146" i="2"/>
  <c r="K162" i="2"/>
  <c r="K178" i="2"/>
  <c r="K194" i="2"/>
  <c r="K210" i="2"/>
  <c r="K226" i="2"/>
  <c r="K242" i="2"/>
  <c r="K258" i="2"/>
  <c r="K27" i="2"/>
  <c r="K91" i="2"/>
  <c r="K151" i="2"/>
  <c r="K179" i="2"/>
  <c r="K20" i="2"/>
  <c r="K36" i="2"/>
  <c r="K52" i="2"/>
  <c r="K68" i="2"/>
  <c r="K84" i="2"/>
  <c r="K100" i="2"/>
  <c r="K164" i="2"/>
  <c r="K228" i="2"/>
  <c r="K37" i="2"/>
  <c r="K72" i="2"/>
  <c r="K101" i="2"/>
  <c r="K105" i="2"/>
  <c r="K137" i="2"/>
  <c r="K149" i="2"/>
  <c r="K153" i="2"/>
  <c r="K165" i="2"/>
  <c r="K169" i="2"/>
  <c r="K197" i="2"/>
  <c r="K201" i="2"/>
  <c r="K213" i="2"/>
  <c r="K217" i="2"/>
  <c r="K229" i="2"/>
  <c r="K233" i="2"/>
  <c r="K245" i="2"/>
  <c r="K261" i="2"/>
  <c r="K11" i="2"/>
  <c r="K23" i="2"/>
  <c r="K55" i="2"/>
  <c r="K103" i="2"/>
  <c r="K131" i="2"/>
  <c r="K155" i="2"/>
  <c r="K167" i="2"/>
  <c r="K191" i="2"/>
  <c r="K199" i="2"/>
  <c r="K219" i="2"/>
  <c r="K227" i="2"/>
  <c r="K259" i="2"/>
  <c r="K14" i="2"/>
  <c r="K30" i="2"/>
  <c r="K46" i="2"/>
  <c r="K62" i="2"/>
  <c r="K78" i="2"/>
  <c r="K94" i="2"/>
  <c r="K110" i="2"/>
  <c r="K126" i="2"/>
  <c r="K142" i="2"/>
  <c r="K158" i="2"/>
  <c r="K174" i="2"/>
  <c r="K190" i="2"/>
  <c r="K206" i="2"/>
  <c r="K222" i="2"/>
  <c r="K238" i="2"/>
  <c r="K254" i="2"/>
  <c r="K75" i="2"/>
  <c r="K83" i="2"/>
  <c r="K107" i="2"/>
  <c r="K119" i="2"/>
  <c r="K143" i="2"/>
  <c r="K171" i="2"/>
  <c r="K203" i="2"/>
  <c r="K211" i="2"/>
  <c r="K239" i="2"/>
  <c r="K247" i="2"/>
  <c r="K40" i="2"/>
  <c r="K220" i="2"/>
  <c r="K16" i="2"/>
  <c r="K80" i="2"/>
  <c r="K112" i="2"/>
  <c r="K116" i="2"/>
  <c r="K128" i="2"/>
  <c r="K132" i="2"/>
  <c r="K144" i="2"/>
  <c r="K148" i="2"/>
  <c r="K160" i="2"/>
  <c r="K176" i="2"/>
  <c r="K180" i="2"/>
  <c r="K196" i="2"/>
  <c r="K208" i="2"/>
  <c r="K212" i="2"/>
  <c r="K224" i="2"/>
  <c r="K244" i="2"/>
  <c r="K260" i="2"/>
  <c r="K21" i="2"/>
  <c r="K33" i="2"/>
  <c r="K49" i="2"/>
  <c r="K53" i="2"/>
  <c r="K65" i="2"/>
  <c r="K81" i="2"/>
  <c r="K85" i="2"/>
  <c r="K129" i="2"/>
  <c r="K161" i="2"/>
  <c r="K193" i="2"/>
  <c r="K209" i="2"/>
  <c r="K225" i="2"/>
  <c r="K257" i="2"/>
  <c r="K19" i="2"/>
  <c r="K47" i="2"/>
  <c r="K79" i="2"/>
  <c r="K10" i="2"/>
  <c r="K26" i="2"/>
  <c r="K42" i="2"/>
  <c r="K58" i="2"/>
  <c r="K74" i="2"/>
  <c r="K90" i="2"/>
  <c r="K106" i="2"/>
  <c r="K122" i="2"/>
  <c r="K138" i="2"/>
  <c r="K154" i="2"/>
  <c r="K170" i="2"/>
  <c r="K186" i="2"/>
  <c r="K202" i="2"/>
  <c r="K218" i="2"/>
  <c r="K234" i="2"/>
  <c r="K250" i="2"/>
  <c r="K43" i="2"/>
  <c r="K187" i="2"/>
  <c r="K28" i="2"/>
  <c r="K32" i="2"/>
  <c r="K48" i="2"/>
  <c r="K76" i="2"/>
  <c r="K92" i="2"/>
  <c r="K108" i="2"/>
  <c r="K124" i="2"/>
  <c r="K140" i="2"/>
  <c r="K172" i="2"/>
  <c r="K188" i="2"/>
  <c r="K192" i="2"/>
  <c r="K204" i="2"/>
  <c r="K236" i="2"/>
  <c r="K240" i="2"/>
  <c r="K252" i="2"/>
  <c r="K256" i="2"/>
  <c r="K13" i="2"/>
  <c r="K17" i="2"/>
  <c r="K29" i="2"/>
  <c r="K45" i="2"/>
  <c r="K69" i="2"/>
  <c r="K77" i="2"/>
  <c r="K93" i="2"/>
  <c r="K109" i="2"/>
  <c r="K113" i="2"/>
  <c r="K141" i="2"/>
  <c r="K145" i="2"/>
  <c r="K157" i="2"/>
  <c r="K177" i="2"/>
  <c r="K189" i="2"/>
  <c r="K205" i="2"/>
  <c r="K221" i="2"/>
  <c r="K237" i="2"/>
  <c r="K241" i="2"/>
  <c r="K253" i="2"/>
  <c r="K71" i="2"/>
  <c r="K111" i="2"/>
  <c r="K139" i="2"/>
  <c r="K147" i="2"/>
  <c r="K175" i="2"/>
  <c r="K183" i="2"/>
  <c r="K207" i="2"/>
  <c r="K235" i="2"/>
  <c r="K22" i="2"/>
  <c r="K38" i="2"/>
  <c r="K54" i="2"/>
  <c r="K70" i="2"/>
  <c r="K86" i="2"/>
  <c r="K102" i="2"/>
  <c r="K118" i="2"/>
  <c r="K134" i="2"/>
  <c r="K150" i="2"/>
  <c r="K166" i="2"/>
  <c r="K182" i="2"/>
  <c r="K198" i="2"/>
  <c r="K214" i="2"/>
  <c r="K230" i="2"/>
  <c r="K246" i="2"/>
  <c r="K262" i="2"/>
  <c r="K51" i="2"/>
  <c r="K59" i="2"/>
  <c r="K99" i="2"/>
  <c r="K127" i="2"/>
  <c r="K135" i="2"/>
  <c r="K159" i="2"/>
  <c r="K163" i="2"/>
  <c r="K195" i="2"/>
  <c r="K223" i="2"/>
  <c r="K231" i="2"/>
  <c r="K255" i="2"/>
  <c r="K7" i="2"/>
</calcChain>
</file>

<file path=xl/sharedStrings.xml><?xml version="1.0" encoding="utf-8"?>
<sst xmlns="http://schemas.openxmlformats.org/spreadsheetml/2006/main" count="553" uniqueCount="549">
  <si>
    <t>Kategoria:</t>
  </si>
  <si>
    <t>LUDNOŚĆ</t>
  </si>
  <si>
    <t>Bilanse liczby i struktury ludności w gminach imiennie opracowane w oparciu o wyniki Narodowych Spisów Powszechnych z uwzględnieniem zmian spowodowanych ruchem naturalnym (urodzenia i zgony), migracjami ludności (na pobyt stały i czasowy) oraz przemieszczeniami związanymi ze zmianami administracyjnymi. Dane o ludności w miejscowościach na podstawie rejestru PESEL. Dane o zarejestrowanych małżeństwach, urodzeniach i zgonach pochodzące ze sprawozdawczości urzędów stanu cywilnego. Dane o orzeczonych rozwodach i separacjach pochodzące ze sprawozdawczości sądów. Dane o migracjach wewnętrznych i zagranicznych na pobyt stały pochodzą z Ministerstwa Spraw Wewnętrznych i Administracji. Prognoza ludności na podstawie badania GUS.</t>
  </si>
  <si>
    <t>Grupa:</t>
  </si>
  <si>
    <t>STAN LUDNOŚCI</t>
  </si>
  <si>
    <t>Dane o liczbie i strukturze ludności dla okresów międzyspisowych są sporządzane poprzez przyjęcie wyników spisu powszechnego za bazę wyjściową dla gminy, a następnie naliczanie danych metodą bilansową według następującego schematu: stan ludności na początek okresu (roku, kwartału) w gminie + urodzenia żywe - zgony + zameldowania na pobyt stały (z innych gmin i z zagranicy) - wymeldowania z pobytu stałego do innych gmin i za granicę) +(-) przesunięcia ludności z tytułu zmian administracyjnych = stan ludności na końcu okresu (roku, kwartału) w gminie. &lt;br /&gt;Bilans ludności sporządzany jest według wyżej przedstawionej metody do roku 2009 dla dwóch kategorii przebywania ludności: 1) faktycznie zamieszkałej, 2) zameldowanej na pobyt stały. Różnicę między tymi kategoriami zamieszkania stanowi saldo (+/-) ludności zameldowanej na pobyt czasowy ponad 3 miesiące (do 2005 r. - ponad 2 miesiące). Od roku 2010 bilans ludności sporządzany jest dla jednej kategorii ludności (dawniej nazywanej "faktycznie zamieszkałej"). &lt;br /&gt;Uwaga: Wyniki spisu ludności z 2002 roku wykazały liczbę ludności Polski o ok. 392 tys. mniejszą w stosunku do prowadzonych wówczas bilansów ludności. W celu zniwelowania tej różnicy dane o ludności za lata 1989-1999 zostały ponownie opracowane przy uwzględnieniu wyników spisu z 2002 roku. Szacunkiem objęto wyłącznie dane ogólnopolskie w podziale na tereny miejskie i wiejskie (według płci i grup wieku) oraz współczynniki demograficzne - dane te stały się oficjalną informacją o liczbie i strukturze ludności dla tych lat (dane dla województw i gmin nie zostały przeszacowane). Zatem, prezentowane w BDL dane (dla gmin i sumarycznie dla województw i Polski ogółem) za lata 1995-1998 oraz wg stanu na 30 VI 1999 roku - stanowiąc bilans opracowany na podstawie wyników NSP-1988 - mają znaczenie jedynie historyczne. &lt;br /&gt;Dane o ludności stałej (według stałego miejsca zamieszkania) od 30 VI 1999 r. do 31 XII 2009 r. zostały opracowane na podstawie wyników NSP-2002 (ludność stała była wykorzystywana wyłącznie na potrzeby obliczeń wskaźników demograficznych). Od 1999 do 2009 roku (według podziału administracyjnego w dniu 31 XII) - bilans liczby i struktury ludności był opracowywany na podstawie wyników NSP-2002.&lt;br /&gt;Od 2010 roku bazą wyjściową bilansu stanu i struktury ludności są wyniki NSP 2011. Ponieważ nie jest już opracowywany bilans ludności zameldowanej na pobyt stały, uległa zmianie metodologia liczenia wszystkich współczynników demograficznych, poszczególne fakty demograficzne i z zakresu migracji zostały odniesione do ludności (dawniej nazywanej "faktycznie zamieszkałą"). Dane bilansowe dla ludności stałej i faktycznej oraz współczynniki za rok 2010, których bazą wyjściową były dane NSP 2002 mają wartość jedynie historyczną i są dostępne dla zainteresowanych w &lt;a href="https://bdl.stat.gov.pl/BDL/archiwum"target="_blank"/&gt;archiwum&lt;/a&gt;.&lt;br /&gt;&lt;br/&gt;Dane bilansowe ludności za rok 2010 opracowane zostały według podziału administracyjnego obowiązującego w dniu 1 I 2011 r., jednak ze względu na specyfikę Banku Danych Lokalnych zostały przeliczone zgodnie z obowiązującym w dniu 1 I 2010 roku podziałem administracyjnym kraju (bez zmian, które nie wpływają na identyfikatory i nazwę jednostek podziału terytorialnego kraju) wynika z tego różnica w stosunku do danych publikowanych w opracowaniach GUS. Dla porównania informacja wg podziału administracyjnego obowiązującego w dniu 1 stycznia 2011 r. o pięciu gminach (wiejskich w 2010 r. i miejsko-wiejskich w 2011 r.) za rok 2010 jest dostępna  w tym zestawieniu - &lt;a href="http://bdl.stat.gov.pl/bdl/doc/Ludnosc2010.xls"&gt;pobierz plik&lt;/a&gt;.&lt;br/&gt;</t>
  </si>
  <si>
    <t>Podgrupa:</t>
  </si>
  <si>
    <t>Ludność w gminach bez miast na prawach powiatu i w miastach na prawach powiatu wg płci</t>
  </si>
  <si>
    <t>-</t>
  </si>
  <si>
    <t>Data ostatniej aktualizacji:</t>
  </si>
  <si>
    <t>2019-05-29</t>
  </si>
  <si>
    <t>Wymiary:</t>
  </si>
  <si>
    <t>Zakres terytorialny; Miejsce zamieszkania / zameldowania; Stan na dzień; Płeć; Rok</t>
  </si>
  <si>
    <t>Przypisy:</t>
  </si>
  <si>
    <t>Znak '-' oznacza brak informacji z powodu: zmiany poziomu prezentacji, zmian wprowadzonych do wykazu jednostek terytorialnych lub modyfikacji listy cech w danym okresie sprawozdawczym</t>
  </si>
  <si>
    <t>Kod</t>
  </si>
  <si>
    <t>Nazwa</t>
  </si>
  <si>
    <t>gminy bez miast na prawach powiatu</t>
  </si>
  <si>
    <t>miejsce zamieszkania</t>
  </si>
  <si>
    <t>stan na 31 XII</t>
  </si>
  <si>
    <t>ogółem</t>
  </si>
  <si>
    <t>2017</t>
  </si>
  <si>
    <t>[osoba]</t>
  </si>
  <si>
    <t>1800000</t>
  </si>
  <si>
    <t>1801000</t>
  </si>
  <si>
    <t>Powiat bieszczadzki</t>
  </si>
  <si>
    <t>1801032</t>
  </si>
  <si>
    <t>Czarna (2)</t>
  </si>
  <si>
    <t>1801052</t>
  </si>
  <si>
    <t>Lutowiska (2)</t>
  </si>
  <si>
    <t>1801083</t>
  </si>
  <si>
    <t>Ustrzyki Dolne (3)</t>
  </si>
  <si>
    <t>1801084</t>
  </si>
  <si>
    <t>Ustrzyki Dolne - miasto (4)</t>
  </si>
  <si>
    <t>1801085</t>
  </si>
  <si>
    <t>Ustrzyki Dolne - obszar wiejski (5)</t>
  </si>
  <si>
    <t>1802000</t>
  </si>
  <si>
    <t>Powiat brzozowski</t>
  </si>
  <si>
    <t>1802013</t>
  </si>
  <si>
    <t>Brzozów (3)</t>
  </si>
  <si>
    <t>1802014</t>
  </si>
  <si>
    <t>Brzozów - miasto (4)</t>
  </si>
  <si>
    <t>1802015</t>
  </si>
  <si>
    <t>Brzozów - obszar wiejski (5)</t>
  </si>
  <si>
    <t>1802022</t>
  </si>
  <si>
    <t>Domaradz (2)</t>
  </si>
  <si>
    <t>1802032</t>
  </si>
  <si>
    <t>Dydnia (2)</t>
  </si>
  <si>
    <t>1802042</t>
  </si>
  <si>
    <t>Haczów (2)</t>
  </si>
  <si>
    <t>1802052</t>
  </si>
  <si>
    <t>Jasienica Rosielna (2)</t>
  </si>
  <si>
    <t>1802062</t>
  </si>
  <si>
    <t>Nozdrzec (2)</t>
  </si>
  <si>
    <t>1803000</t>
  </si>
  <si>
    <t>Powiat dębicki</t>
  </si>
  <si>
    <t>1803011</t>
  </si>
  <si>
    <t>Dębica (1)</t>
  </si>
  <si>
    <t>1803023</t>
  </si>
  <si>
    <t>Brzostek (3)</t>
  </si>
  <si>
    <t>1803024</t>
  </si>
  <si>
    <t>Brzostek - miasto (4)</t>
  </si>
  <si>
    <t>1803025</t>
  </si>
  <si>
    <t>Brzostek - obszar wiejski (5)</t>
  </si>
  <si>
    <t>1803032</t>
  </si>
  <si>
    <t>1803042</t>
  </si>
  <si>
    <t>Dębica (2)</t>
  </si>
  <si>
    <t>1803052</t>
  </si>
  <si>
    <t>Jodłowa (2)</t>
  </si>
  <si>
    <t>1803063</t>
  </si>
  <si>
    <t>Pilzno (3)</t>
  </si>
  <si>
    <t>1803064</t>
  </si>
  <si>
    <t>Pilzno - miasto (4)</t>
  </si>
  <si>
    <t>1803065</t>
  </si>
  <si>
    <t>Pilzno - obszar wiejski (5)</t>
  </si>
  <si>
    <t>1803072</t>
  </si>
  <si>
    <t>Żyraków (2)</t>
  </si>
  <si>
    <t>1804000</t>
  </si>
  <si>
    <t>Powiat jarosławski</t>
  </si>
  <si>
    <t>1804011</t>
  </si>
  <si>
    <t>Jarosław (1)</t>
  </si>
  <si>
    <t>1804021</t>
  </si>
  <si>
    <t>Radymno (1)</t>
  </si>
  <si>
    <t>1804032</t>
  </si>
  <si>
    <t>Chłopice (2)</t>
  </si>
  <si>
    <t>1804042</t>
  </si>
  <si>
    <t>Jarosław (2)</t>
  </si>
  <si>
    <t>1804052</t>
  </si>
  <si>
    <t>Laszki (2)</t>
  </si>
  <si>
    <t>1804062</t>
  </si>
  <si>
    <t>Pawłosiów (2)</t>
  </si>
  <si>
    <t>1804073</t>
  </si>
  <si>
    <t>Pruchnik (3)</t>
  </si>
  <si>
    <t>1804074</t>
  </si>
  <si>
    <t>Pruchnik - miasto (4)</t>
  </si>
  <si>
    <t>1804075</t>
  </si>
  <si>
    <t>Pruchnik - obszar wiejski (5)</t>
  </si>
  <si>
    <t>1804082</t>
  </si>
  <si>
    <t>Radymno (2)</t>
  </si>
  <si>
    <t>1804092</t>
  </si>
  <si>
    <t>Rokietnica (2)</t>
  </si>
  <si>
    <t>1804102</t>
  </si>
  <si>
    <t>Roźwienica (2)</t>
  </si>
  <si>
    <t>1804112</t>
  </si>
  <si>
    <t>Wiązownica (2)</t>
  </si>
  <si>
    <t>1805000</t>
  </si>
  <si>
    <t>Powiat jasielski</t>
  </si>
  <si>
    <t>1805011</t>
  </si>
  <si>
    <t>Jasło (1)</t>
  </si>
  <si>
    <t>1805022</t>
  </si>
  <si>
    <t>Brzyska (2)</t>
  </si>
  <si>
    <t>1805032</t>
  </si>
  <si>
    <t>Dębowiec (2)</t>
  </si>
  <si>
    <t>1805042</t>
  </si>
  <si>
    <t>Jasło (2)</t>
  </si>
  <si>
    <t>1805053</t>
  </si>
  <si>
    <t>Kołaczyce (3)</t>
  </si>
  <si>
    <t>1805054</t>
  </si>
  <si>
    <t>Kołaczyce - miasto (4)</t>
  </si>
  <si>
    <t>1805055</t>
  </si>
  <si>
    <t>Kołaczyce - obszar wiejski (5)</t>
  </si>
  <si>
    <t>1805062</t>
  </si>
  <si>
    <t>Krempna (2)</t>
  </si>
  <si>
    <t>1805072</t>
  </si>
  <si>
    <t>Nowy Żmigród (2)</t>
  </si>
  <si>
    <t>1805082</t>
  </si>
  <si>
    <t>Osiek Jasielski (2)</t>
  </si>
  <si>
    <t>1805092</t>
  </si>
  <si>
    <t>Skołyszyn (2)</t>
  </si>
  <si>
    <t>1805112</t>
  </si>
  <si>
    <t>Tarnowiec (2)</t>
  </si>
  <si>
    <t>1806000</t>
  </si>
  <si>
    <t>Powiat kolbuszowski</t>
  </si>
  <si>
    <t>1806012</t>
  </si>
  <si>
    <t>Cmolas (2)</t>
  </si>
  <si>
    <t>1806023</t>
  </si>
  <si>
    <t>Kolbuszowa (3)</t>
  </si>
  <si>
    <t>1806024</t>
  </si>
  <si>
    <t>Kolbuszowa - miasto (4)</t>
  </si>
  <si>
    <t>1806025</t>
  </si>
  <si>
    <t>Kolbuszowa - obszar wiejski (5)</t>
  </si>
  <si>
    <t>1806032</t>
  </si>
  <si>
    <t>Majdan Królewski (2)</t>
  </si>
  <si>
    <t>1806042</t>
  </si>
  <si>
    <t>Niwiska (2)</t>
  </si>
  <si>
    <t>1806052</t>
  </si>
  <si>
    <t>Raniżów (2)</t>
  </si>
  <si>
    <t>1806062</t>
  </si>
  <si>
    <t>Dzikowiec (2)</t>
  </si>
  <si>
    <t>1807000</t>
  </si>
  <si>
    <t>Powiat krośnieński</t>
  </si>
  <si>
    <t>1807012</t>
  </si>
  <si>
    <t>Chorkówka (2)</t>
  </si>
  <si>
    <t>1807023</t>
  </si>
  <si>
    <t>Dukla (3)</t>
  </si>
  <si>
    <t>1807024</t>
  </si>
  <si>
    <t>Dukla - miasto (4)</t>
  </si>
  <si>
    <t>1807025</t>
  </si>
  <si>
    <t>Dukla - obszar wiejski (5)</t>
  </si>
  <si>
    <t>1807033</t>
  </si>
  <si>
    <t>Iwonicz-Zdrój (3)</t>
  </si>
  <si>
    <t>1807034</t>
  </si>
  <si>
    <t>Iwonicz-Zdrój - miasto (4)</t>
  </si>
  <si>
    <t>1807035</t>
  </si>
  <si>
    <t>Iwonicz-Zdrój - obszar wiejski (5)</t>
  </si>
  <si>
    <t>1807043</t>
  </si>
  <si>
    <t>Jedlicze (3)</t>
  </si>
  <si>
    <t>1807044</t>
  </si>
  <si>
    <t>Jedlicze - miasto (4)</t>
  </si>
  <si>
    <t>1807045</t>
  </si>
  <si>
    <t>Jedlicze - obszar wiejski (5)</t>
  </si>
  <si>
    <t>1807052</t>
  </si>
  <si>
    <t>Korczyna (2)</t>
  </si>
  <si>
    <t>1807062</t>
  </si>
  <si>
    <t>Krościenko Wyżne (2)</t>
  </si>
  <si>
    <t>1807072</t>
  </si>
  <si>
    <t>Miejsce Piastowe (2)</t>
  </si>
  <si>
    <t>1807083</t>
  </si>
  <si>
    <t>Rymanów (3)</t>
  </si>
  <si>
    <t>1807084</t>
  </si>
  <si>
    <t>Rymanów - miasto (4)</t>
  </si>
  <si>
    <t>1807085</t>
  </si>
  <si>
    <t>Rymanów - obszar wiejski (5)</t>
  </si>
  <si>
    <t>1807092</t>
  </si>
  <si>
    <t>Wojaszówka (2)</t>
  </si>
  <si>
    <t>1807102</t>
  </si>
  <si>
    <t>Jaśliska (2)</t>
  </si>
  <si>
    <t>1808000</t>
  </si>
  <si>
    <t>Powiat leżajski</t>
  </si>
  <si>
    <t>1808011</t>
  </si>
  <si>
    <t>Leżajsk (1)</t>
  </si>
  <si>
    <t>1808022</t>
  </si>
  <si>
    <t>Grodzisko Dolne (2)</t>
  </si>
  <si>
    <t>1808032</t>
  </si>
  <si>
    <t>Kuryłówka (2)</t>
  </si>
  <si>
    <t>1808042</t>
  </si>
  <si>
    <t>Leżajsk (2)</t>
  </si>
  <si>
    <t>1808053</t>
  </si>
  <si>
    <t>Nowa Sarzyna (3)</t>
  </si>
  <si>
    <t>1808054</t>
  </si>
  <si>
    <t>Nowa Sarzyna - miasto (4)</t>
  </si>
  <si>
    <t>1808055</t>
  </si>
  <si>
    <t>Nowa Sarzyna - obszar wiejski (5)</t>
  </si>
  <si>
    <t>1809000</t>
  </si>
  <si>
    <t>Powiat lubaczowski</t>
  </si>
  <si>
    <t>1809011</t>
  </si>
  <si>
    <t>Lubaczów (1)</t>
  </si>
  <si>
    <t>1809023</t>
  </si>
  <si>
    <t>Cieszanów (3)</t>
  </si>
  <si>
    <t>1809024</t>
  </si>
  <si>
    <t>Cieszanów - miasto (4)</t>
  </si>
  <si>
    <t>1809025</t>
  </si>
  <si>
    <t>Cieszanów - obszar wiejski (5)</t>
  </si>
  <si>
    <t>1809032</t>
  </si>
  <si>
    <t>Horyniec-Zdrój (2)</t>
  </si>
  <si>
    <t>1809042</t>
  </si>
  <si>
    <t>Lubaczów (2)</t>
  </si>
  <si>
    <t>1809053</t>
  </si>
  <si>
    <t>Narol (3)</t>
  </si>
  <si>
    <t>1809054</t>
  </si>
  <si>
    <t>Narol - miasto (4)</t>
  </si>
  <si>
    <t>1809055</t>
  </si>
  <si>
    <t>Narol - obszar wiejski (5)</t>
  </si>
  <si>
    <t>1809063</t>
  </si>
  <si>
    <t>Oleszyce (3)</t>
  </si>
  <si>
    <t>1809064</t>
  </si>
  <si>
    <t>Oleszyce - miasto (4)</t>
  </si>
  <si>
    <t>1809065</t>
  </si>
  <si>
    <t>Oleszyce - obszar wiejski (5)</t>
  </si>
  <si>
    <t>1809072</t>
  </si>
  <si>
    <t>Stary Dzików (2)</t>
  </si>
  <si>
    <t>1809082</t>
  </si>
  <si>
    <t>Wielkie Oczy (2)</t>
  </si>
  <si>
    <t>1810000</t>
  </si>
  <si>
    <t>Powiat łańcucki</t>
  </si>
  <si>
    <t>1810011</t>
  </si>
  <si>
    <t>Łańcut (1)</t>
  </si>
  <si>
    <t>1810022</t>
  </si>
  <si>
    <t>Białobrzegi (2)</t>
  </si>
  <si>
    <t>1810032</t>
  </si>
  <si>
    <t>1810042</t>
  </si>
  <si>
    <t>Łańcut (2)</t>
  </si>
  <si>
    <t>1810052</t>
  </si>
  <si>
    <t>Markowa (2)</t>
  </si>
  <si>
    <t>1810062</t>
  </si>
  <si>
    <t>Rakszawa (2)</t>
  </si>
  <si>
    <t>1810072</t>
  </si>
  <si>
    <t>Żołynia (2)</t>
  </si>
  <si>
    <t>1811000</t>
  </si>
  <si>
    <t>Powiat mielecki</t>
  </si>
  <si>
    <t>1811011</t>
  </si>
  <si>
    <t>Mielec (1)</t>
  </si>
  <si>
    <t>1811022</t>
  </si>
  <si>
    <t>Borowa (2)</t>
  </si>
  <si>
    <t>1811032</t>
  </si>
  <si>
    <t>Czermin (2)</t>
  </si>
  <si>
    <t>1811042</t>
  </si>
  <si>
    <t>Gawłuszowice (2)</t>
  </si>
  <si>
    <t>1811052</t>
  </si>
  <si>
    <t>Mielec (2)</t>
  </si>
  <si>
    <t>1811062</t>
  </si>
  <si>
    <t>Padew Narodowa (2)</t>
  </si>
  <si>
    <t>1811073</t>
  </si>
  <si>
    <t>Przecław (3)</t>
  </si>
  <si>
    <t>1811074</t>
  </si>
  <si>
    <t>Przecław - miasto (4)</t>
  </si>
  <si>
    <t>1811075</t>
  </si>
  <si>
    <t>Przecław - obszar wiejski (5)</t>
  </si>
  <si>
    <t>1811083</t>
  </si>
  <si>
    <t>Radomyśl Wielki (3)</t>
  </si>
  <si>
    <t>1811084</t>
  </si>
  <si>
    <t>Radomyśl Wielki - miasto (4)</t>
  </si>
  <si>
    <t>1811085</t>
  </si>
  <si>
    <t>Radomyśl Wielki - obszar wiejski (5)</t>
  </si>
  <si>
    <t>1811092</t>
  </si>
  <si>
    <t>Tuszów Narodowy (2)</t>
  </si>
  <si>
    <t>1811102</t>
  </si>
  <si>
    <t>Wadowice Górne (2)</t>
  </si>
  <si>
    <t>1812000</t>
  </si>
  <si>
    <t>Powiat niżański</t>
  </si>
  <si>
    <t>1812012</t>
  </si>
  <si>
    <t>Harasiuki (2)</t>
  </si>
  <si>
    <t>1812022</t>
  </si>
  <si>
    <t>Jarocin (2)</t>
  </si>
  <si>
    <t>1812032</t>
  </si>
  <si>
    <t>Jeżowe (2)</t>
  </si>
  <si>
    <t>1812042</t>
  </si>
  <si>
    <t>Krzeszów (2)</t>
  </si>
  <si>
    <t>1812053</t>
  </si>
  <si>
    <t>Nisko (3)</t>
  </si>
  <si>
    <t>1812054</t>
  </si>
  <si>
    <t>Nisko - miasto (4)</t>
  </si>
  <si>
    <t>1812055</t>
  </si>
  <si>
    <t>Nisko - obszar wiejski (5)</t>
  </si>
  <si>
    <t>1812063</t>
  </si>
  <si>
    <t>Rudnik nad Sanem (3)</t>
  </si>
  <si>
    <t>1812064</t>
  </si>
  <si>
    <t>Rudnik nad Sanem - miasto (4)</t>
  </si>
  <si>
    <t>1812065</t>
  </si>
  <si>
    <t>Rudnik nad Sanem - obszar wiejski (5)</t>
  </si>
  <si>
    <t>1812073</t>
  </si>
  <si>
    <t>Ulanów (3)</t>
  </si>
  <si>
    <t>1812074</t>
  </si>
  <si>
    <t>Ulanów - miasto (4)</t>
  </si>
  <si>
    <t>1812075</t>
  </si>
  <si>
    <t>Ulanów - obszar wiejski (5)</t>
  </si>
  <si>
    <t>1813000</t>
  </si>
  <si>
    <t>Powiat przemyski</t>
  </si>
  <si>
    <t>1813012</t>
  </si>
  <si>
    <t>Bircza (2)</t>
  </si>
  <si>
    <t>1813022</t>
  </si>
  <si>
    <t>Dubiecko (2)</t>
  </si>
  <si>
    <t>1813032</t>
  </si>
  <si>
    <t>Fredropol (2)</t>
  </si>
  <si>
    <t>1813042</t>
  </si>
  <si>
    <t>Krasiczyn (2)</t>
  </si>
  <si>
    <t>1813052</t>
  </si>
  <si>
    <t>Krzywcza (2)</t>
  </si>
  <si>
    <t>1813062</t>
  </si>
  <si>
    <t>Medyka (2)</t>
  </si>
  <si>
    <t>1813072</t>
  </si>
  <si>
    <t>Orły (2)</t>
  </si>
  <si>
    <t>1813082</t>
  </si>
  <si>
    <t>Przemyśl (2)</t>
  </si>
  <si>
    <t>1813092</t>
  </si>
  <si>
    <t>Stubno (2)</t>
  </si>
  <si>
    <t>1813102</t>
  </si>
  <si>
    <t>Żurawica (2)</t>
  </si>
  <si>
    <t>1814000</t>
  </si>
  <si>
    <t>Powiat przeworski</t>
  </si>
  <si>
    <t>1814011</t>
  </si>
  <si>
    <t>Przeworsk (1)</t>
  </si>
  <si>
    <t>1814022</t>
  </si>
  <si>
    <t>Adamówka (2)</t>
  </si>
  <si>
    <t>1814032</t>
  </si>
  <si>
    <t>Gać (2)</t>
  </si>
  <si>
    <t>1814042</t>
  </si>
  <si>
    <t>Jawornik Polski (2)</t>
  </si>
  <si>
    <t>1814053</t>
  </si>
  <si>
    <t>Kańczuga (3)</t>
  </si>
  <si>
    <t>1814054</t>
  </si>
  <si>
    <t>Kańczuga - miasto (4)</t>
  </si>
  <si>
    <t>1814055</t>
  </si>
  <si>
    <t>Kańczuga - obszar wiejski (5)</t>
  </si>
  <si>
    <t>1814062</t>
  </si>
  <si>
    <t>Przeworsk (2)</t>
  </si>
  <si>
    <t>1814073</t>
  </si>
  <si>
    <t>Sieniawa (3)</t>
  </si>
  <si>
    <t>1814074</t>
  </si>
  <si>
    <t>Sieniawa - miasto (4)</t>
  </si>
  <si>
    <t>1814075</t>
  </si>
  <si>
    <t>Sieniawa - obszar wiejski (5)</t>
  </si>
  <si>
    <t>1814082</t>
  </si>
  <si>
    <t>Tryńcza (2)</t>
  </si>
  <si>
    <t>1814092</t>
  </si>
  <si>
    <t>Zarzecze (2)</t>
  </si>
  <si>
    <t>1815000</t>
  </si>
  <si>
    <t>Powiat ropczycko-sędziszowski</t>
  </si>
  <si>
    <t>1815012</t>
  </si>
  <si>
    <t>Iwierzyce (2)</t>
  </si>
  <si>
    <t>1815022</t>
  </si>
  <si>
    <t>Ostrów (2)</t>
  </si>
  <si>
    <t>1815033</t>
  </si>
  <si>
    <t>Ropczyce (3)</t>
  </si>
  <si>
    <t>1815034</t>
  </si>
  <si>
    <t>Ropczyce - miasto (4)</t>
  </si>
  <si>
    <t>1815035</t>
  </si>
  <si>
    <t>Ropczyce - obszar wiejski (5)</t>
  </si>
  <si>
    <t>1815043</t>
  </si>
  <si>
    <t>Sędziszów Małopolski (3)</t>
  </si>
  <si>
    <t>1815044</t>
  </si>
  <si>
    <t>Sędziszów Małopolski - miasto (4)</t>
  </si>
  <si>
    <t>1815045</t>
  </si>
  <si>
    <t>Sędziszów Małopolski - obszar wiejski (5)</t>
  </si>
  <si>
    <t>1815052</t>
  </si>
  <si>
    <t>Wielopole Skrzyńskie (2)</t>
  </si>
  <si>
    <t>1816000</t>
  </si>
  <si>
    <t>Powiat rzeszowski</t>
  </si>
  <si>
    <t>1816011</t>
  </si>
  <si>
    <t>Dynów (1)</t>
  </si>
  <si>
    <t>1816023</t>
  </si>
  <si>
    <t>Błażowa (3)</t>
  </si>
  <si>
    <t>1816024</t>
  </si>
  <si>
    <t>Błażowa - miasto (4)</t>
  </si>
  <si>
    <t>1816025</t>
  </si>
  <si>
    <t>Błażowa - obszar wiejski (5)</t>
  </si>
  <si>
    <t>1816033</t>
  </si>
  <si>
    <t>Boguchwała (3)</t>
  </si>
  <si>
    <t>1816034</t>
  </si>
  <si>
    <t>Boguchwała - miasto (4)</t>
  </si>
  <si>
    <t>1816035</t>
  </si>
  <si>
    <t>Boguchwała - obszar wiejski (5)</t>
  </si>
  <si>
    <t>1816042</t>
  </si>
  <si>
    <t>Chmielnik (2)</t>
  </si>
  <si>
    <t>1816052</t>
  </si>
  <si>
    <t>Dynów (2)</t>
  </si>
  <si>
    <t>1816063</t>
  </si>
  <si>
    <t>Głogów Małopolski (3)</t>
  </si>
  <si>
    <t>1816064</t>
  </si>
  <si>
    <t>Głogów Małopolski - miasto (4)</t>
  </si>
  <si>
    <t>1816065</t>
  </si>
  <si>
    <t>Głogów Małopolski - obszar wiejski (5)</t>
  </si>
  <si>
    <t>1816072</t>
  </si>
  <si>
    <t>Hyżne (2)</t>
  </si>
  <si>
    <t>1816082</t>
  </si>
  <si>
    <t>Kamień (2)</t>
  </si>
  <si>
    <t>1816092</t>
  </si>
  <si>
    <t>Krasne (2)</t>
  </si>
  <si>
    <t>1816102</t>
  </si>
  <si>
    <t>Lubenia (2)</t>
  </si>
  <si>
    <t>1816113</t>
  </si>
  <si>
    <t>Sokołów Małopolski (3)</t>
  </si>
  <si>
    <t>1816114</t>
  </si>
  <si>
    <t>Sokołów Małopolski - miasto (4)</t>
  </si>
  <si>
    <t>1816115</t>
  </si>
  <si>
    <t>Sokołów Małopolski - obszar wiejski (5)</t>
  </si>
  <si>
    <t>1816122</t>
  </si>
  <si>
    <t>Świlcza (2)</t>
  </si>
  <si>
    <t>1816132</t>
  </si>
  <si>
    <t>Trzebownisko (2)</t>
  </si>
  <si>
    <t>1816143</t>
  </si>
  <si>
    <t>Tyczyn (3)</t>
  </si>
  <si>
    <t>1816144</t>
  </si>
  <si>
    <t>Tyczyn - miasto (4)</t>
  </si>
  <si>
    <t>1816145</t>
  </si>
  <si>
    <t>Tyczyn - obszar wiejski (5)</t>
  </si>
  <si>
    <t>1817000</t>
  </si>
  <si>
    <t>Powiat sanocki</t>
  </si>
  <si>
    <t>1817011</t>
  </si>
  <si>
    <t>Sanok (1)</t>
  </si>
  <si>
    <t>1817022</t>
  </si>
  <si>
    <t>Besko (2)</t>
  </si>
  <si>
    <t>1817032</t>
  </si>
  <si>
    <t>Bukowsko (2)</t>
  </si>
  <si>
    <t>1817042</t>
  </si>
  <si>
    <t>Komańcza (2)</t>
  </si>
  <si>
    <t>1817052</t>
  </si>
  <si>
    <t>Sanok (2)</t>
  </si>
  <si>
    <t>1817062</t>
  </si>
  <si>
    <t>Tyrawa Wołoska (2)</t>
  </si>
  <si>
    <t>1817073</t>
  </si>
  <si>
    <t>Zagórz (3)</t>
  </si>
  <si>
    <t>1817074</t>
  </si>
  <si>
    <t>Zagórz - miasto (4)</t>
  </si>
  <si>
    <t>1817075</t>
  </si>
  <si>
    <t>Zagórz - obszar wiejski (5)</t>
  </si>
  <si>
    <t>1817082</t>
  </si>
  <si>
    <t>Zarszyn (2)</t>
  </si>
  <si>
    <t>1818000</t>
  </si>
  <si>
    <t>Powiat stalowowolski</t>
  </si>
  <si>
    <t>1818011</t>
  </si>
  <si>
    <t>Stalowa Wola (1)</t>
  </si>
  <si>
    <t>1818022</t>
  </si>
  <si>
    <t>Bojanów (2)</t>
  </si>
  <si>
    <t>1818032</t>
  </si>
  <si>
    <t>Pysznica (2)</t>
  </si>
  <si>
    <t>1818042</t>
  </si>
  <si>
    <t>Radomyśl nad Sanem (2)</t>
  </si>
  <si>
    <t>1818053</t>
  </si>
  <si>
    <t>Zaklików (3)</t>
  </si>
  <si>
    <t>1818054</t>
  </si>
  <si>
    <t>Zaklików - miasto (4)</t>
  </si>
  <si>
    <t>1818055</t>
  </si>
  <si>
    <t>Zaklików - obszar wiejski (5)</t>
  </si>
  <si>
    <t>1818062</t>
  </si>
  <si>
    <t>Zaleszany (2)</t>
  </si>
  <si>
    <t>1819000</t>
  </si>
  <si>
    <t>Powiat strzyżowski</t>
  </si>
  <si>
    <t>1819012</t>
  </si>
  <si>
    <t>Czudec (2)</t>
  </si>
  <si>
    <t>1819022</t>
  </si>
  <si>
    <t>Frysztak (2)</t>
  </si>
  <si>
    <t>1819032</t>
  </si>
  <si>
    <t>Niebylec (2)</t>
  </si>
  <si>
    <t>1819043</t>
  </si>
  <si>
    <t>Strzyżów (3)</t>
  </si>
  <si>
    <t>1819044</t>
  </si>
  <si>
    <t>Strzyżów - miasto (4)</t>
  </si>
  <si>
    <t>1819045</t>
  </si>
  <si>
    <t>Strzyżów - obszar wiejski (5)</t>
  </si>
  <si>
    <t>1819052</t>
  </si>
  <si>
    <t>Wiśniowa (2)</t>
  </si>
  <si>
    <t>1820000</t>
  </si>
  <si>
    <t>Powiat tarnobrzeski</t>
  </si>
  <si>
    <t>1820013</t>
  </si>
  <si>
    <t>Baranów Sandomierski (3)</t>
  </si>
  <si>
    <t>1820014</t>
  </si>
  <si>
    <t>Baranów Sandomierski - miasto (4)</t>
  </si>
  <si>
    <t>1820015</t>
  </si>
  <si>
    <t>Baranów Sandomierski - obszar wiejski (5)</t>
  </si>
  <si>
    <t>1820022</t>
  </si>
  <si>
    <t>Gorzyce (2)</t>
  </si>
  <si>
    <t>1820032</t>
  </si>
  <si>
    <t>Grębów (2)</t>
  </si>
  <si>
    <t>1820043</t>
  </si>
  <si>
    <t>Nowa Dęba (3)</t>
  </si>
  <si>
    <t>1820044</t>
  </si>
  <si>
    <t>Nowa Dęba - miasto (4)</t>
  </si>
  <si>
    <t>1820045</t>
  </si>
  <si>
    <t>Nowa Dęba - obszar wiejski (5)</t>
  </si>
  <si>
    <t>1821000</t>
  </si>
  <si>
    <t>Powiat leski</t>
  </si>
  <si>
    <t>1821012</t>
  </si>
  <si>
    <t>Baligród (2)</t>
  </si>
  <si>
    <t>1821022</t>
  </si>
  <si>
    <t>Cisna (2)</t>
  </si>
  <si>
    <t>1821033</t>
  </si>
  <si>
    <t>Lesko (3)</t>
  </si>
  <si>
    <t>1821034</t>
  </si>
  <si>
    <t>Lesko - miasto (4)</t>
  </si>
  <si>
    <t>1821035</t>
  </si>
  <si>
    <t>Lesko - obszar wiejski (5)</t>
  </si>
  <si>
    <t>1821042</t>
  </si>
  <si>
    <t>Olszanica (2)</t>
  </si>
  <si>
    <t>1821052</t>
  </si>
  <si>
    <t>Solina (2)</t>
  </si>
  <si>
    <t>1861000</t>
  </si>
  <si>
    <t>Powiat m.Krosno</t>
  </si>
  <si>
    <t>1861011</t>
  </si>
  <si>
    <t>Krosno (1)</t>
  </si>
  <si>
    <t>1862000</t>
  </si>
  <si>
    <t>Powiat m.Przemyśl</t>
  </si>
  <si>
    <t>1862011</t>
  </si>
  <si>
    <t>Przemyśl (1)</t>
  </si>
  <si>
    <t>1863000</t>
  </si>
  <si>
    <t>Powiat m.Rzeszów</t>
  </si>
  <si>
    <t>1863011</t>
  </si>
  <si>
    <t>Rzeszów (1)</t>
  </si>
  <si>
    <t>1864000</t>
  </si>
  <si>
    <t>Powiat m.Tarnobrzeg</t>
  </si>
  <si>
    <t>1864011</t>
  </si>
  <si>
    <t>Tarnobrzeg (1)</t>
  </si>
  <si>
    <t>ludność korzystająca z sieci wodociągowej 2017r.</t>
  </si>
  <si>
    <t>ludność korzystająca z sieci kanalizacyjnej 2017r.</t>
  </si>
  <si>
    <t>wskaźnik zwodociągowania</t>
  </si>
  <si>
    <t>wskaźnik skanalizowania</t>
  </si>
  <si>
    <t>nie więcej niż 50% - 6 pkt</t>
  </si>
  <si>
    <t>powyżej 50% i nie więcej niż 75 % - 4 pkt</t>
  </si>
  <si>
    <t>powyżej 75 i nie wiecej niż 90% - 2 pkt</t>
  </si>
  <si>
    <t>SUMA</t>
  </si>
  <si>
    <r>
      <t xml:space="preserve">Punkty za wskaźnik skanalizowania dla </t>
    </r>
    <r>
      <rPr>
        <b/>
        <sz val="11"/>
        <rFont val="Calibri"/>
        <family val="2"/>
        <charset val="238"/>
      </rPr>
      <t>gospodarki ściekowej (Kryterium nr 5)</t>
    </r>
  </si>
  <si>
    <t>nie więcej niż 20% - 4 pkt</t>
  </si>
  <si>
    <t>powyżej 20% i nie więcej niż 30% - 2 pkt</t>
  </si>
  <si>
    <t>powyżej 30% i nie wiecej niż 40% - 1 pkt</t>
  </si>
  <si>
    <t>powyżej 50% i nie wiecej niż 75% - 1 pkt</t>
  </si>
  <si>
    <t>powyżej 75% - 2 pkt</t>
  </si>
  <si>
    <r>
      <t xml:space="preserve">Punkty za wskaźnik zwodociągowania dla </t>
    </r>
    <r>
      <rPr>
        <b/>
        <sz val="11"/>
        <rFont val="Calibri"/>
        <family val="2"/>
        <charset val="238"/>
      </rPr>
      <t>gospodarki wodnej (Kryterium nr 4)</t>
    </r>
  </si>
  <si>
    <r>
      <t xml:space="preserve">Punkty za wskaźnik zwodociągowania dla </t>
    </r>
    <r>
      <rPr>
        <b/>
        <sz val="11"/>
        <rFont val="Calibri"/>
        <family val="2"/>
        <charset val="238"/>
      </rPr>
      <t>gospodarki ściekowej (Kryterium nr 6)</t>
    </r>
  </si>
  <si>
    <t>PODKARPACKIE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</si>
</sst>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11"/>
      <color rgb="FF000000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2" borderId="1">
      <alignment horizontal="left" vertical="center" wrapText="1"/>
    </xf>
  </cellStyleXfs>
  <cellXfs count="44">
    <xf numFmtId="0" fontId="0" fillId="0" borderId="0" xfId="0"/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 wrapText="1"/>
    </xf>
    <xf numFmtId="3" fontId="0" fillId="0" borderId="0" xfId="0" applyNumberFormat="1" applyFont="1"/>
    <xf numFmtId="0" fontId="1" fillId="2" borderId="1" xfId="1" applyNumberFormat="1" applyFont="1" applyFill="1" applyBorder="1">
      <alignment horizontal="left" vertical="center" wrapText="1"/>
    </xf>
    <xf numFmtId="0" fontId="0" fillId="4" borderId="0" xfId="0" applyFill="1"/>
    <xf numFmtId="3" fontId="0" fillId="4" borderId="0" xfId="0" applyNumberFormat="1" applyFill="1"/>
    <xf numFmtId="3" fontId="0" fillId="4" borderId="0" xfId="0" applyNumberFormat="1" applyFont="1" applyFill="1"/>
    <xf numFmtId="0" fontId="3" fillId="0" borderId="0" xfId="0" applyFont="1"/>
    <xf numFmtId="0" fontId="2" fillId="0" borderId="0" xfId="0" applyFont="1"/>
    <xf numFmtId="0" fontId="2" fillId="6" borderId="2" xfId="0" applyFont="1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1" xfId="1" applyNumberFormat="1" applyFont="1" applyFill="1" applyBorder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2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</cellXfs>
  <cellStyles count="2">
    <cellStyle name="Kolumna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5" x14ac:dyDescent="0.25"/>
  <cols>
    <col min="1" max="1" width="20" customWidth="1"/>
    <col min="2" max="2" width="200" customWidth="1"/>
  </cols>
  <sheetData>
    <row r="1" spans="1:2" x14ac:dyDescent="0.25">
      <c r="A1" t="s">
        <v>0</v>
      </c>
      <c r="B1" t="s">
        <v>1</v>
      </c>
    </row>
    <row r="2" spans="1:2" ht="50.1" customHeight="1" x14ac:dyDescent="0.25">
      <c r="B2" s="2" t="s">
        <v>2</v>
      </c>
    </row>
    <row r="3" spans="1:2" x14ac:dyDescent="0.25">
      <c r="A3" t="s">
        <v>3</v>
      </c>
      <c r="B3" t="s">
        <v>4</v>
      </c>
    </row>
    <row r="4" spans="1:2" ht="50.1" customHeight="1" x14ac:dyDescent="0.25">
      <c r="B4" s="2" t="s">
        <v>5</v>
      </c>
    </row>
    <row r="5" spans="1:2" x14ac:dyDescent="0.25">
      <c r="A5" t="s">
        <v>6</v>
      </c>
      <c r="B5" t="s">
        <v>7</v>
      </c>
    </row>
    <row r="6" spans="1:2" x14ac:dyDescent="0.25">
      <c r="B6" t="s">
        <v>8</v>
      </c>
    </row>
    <row r="7" spans="1:2" x14ac:dyDescent="0.25">
      <c r="A7" t="s">
        <v>9</v>
      </c>
      <c r="B7" t="s">
        <v>10</v>
      </c>
    </row>
    <row r="8" spans="1:2" x14ac:dyDescent="0.25">
      <c r="A8" t="s">
        <v>11</v>
      </c>
      <c r="B8" t="s">
        <v>12</v>
      </c>
    </row>
    <row r="9" spans="1:2" ht="50.1" customHeight="1" x14ac:dyDescent="0.25">
      <c r="A9" s="1" t="s">
        <v>13</v>
      </c>
      <c r="B9" s="2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2"/>
  <sheetViews>
    <sheetView tabSelected="1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7" sqref="H7"/>
    </sheetView>
  </sheetViews>
  <sheetFormatPr defaultRowHeight="15" x14ac:dyDescent="0.25"/>
  <cols>
    <col min="2" max="2" width="35.42578125" customWidth="1"/>
    <col min="4" max="4" width="14.140625" customWidth="1"/>
    <col min="5" max="5" width="13.140625" customWidth="1"/>
    <col min="8" max="12" width="11" customWidth="1"/>
    <col min="13" max="17" width="11.28515625" customWidth="1"/>
    <col min="18" max="18" width="11.5703125" customWidth="1"/>
  </cols>
  <sheetData>
    <row r="1" spans="1:18" ht="75" customHeight="1" x14ac:dyDescent="0.25">
      <c r="A1" s="25" t="s">
        <v>15</v>
      </c>
      <c r="B1" s="25" t="s">
        <v>16</v>
      </c>
      <c r="C1" s="4" t="s">
        <v>17</v>
      </c>
      <c r="D1" s="26" t="s">
        <v>532</v>
      </c>
      <c r="E1" s="26" t="s">
        <v>533</v>
      </c>
      <c r="F1" s="28" t="s">
        <v>534</v>
      </c>
      <c r="G1" s="10" t="s">
        <v>535</v>
      </c>
      <c r="H1" s="13" t="s">
        <v>546</v>
      </c>
      <c r="I1" s="14"/>
      <c r="J1" s="14"/>
      <c r="K1" s="15"/>
      <c r="L1" s="33" t="s">
        <v>540</v>
      </c>
      <c r="M1" s="34"/>
      <c r="N1" s="34"/>
      <c r="O1" s="35"/>
      <c r="P1" s="36" t="s">
        <v>547</v>
      </c>
      <c r="Q1" s="37"/>
      <c r="R1" s="37"/>
    </row>
    <row r="2" spans="1:18" ht="45" x14ac:dyDescent="0.25">
      <c r="A2" s="25"/>
      <c r="B2" s="25"/>
      <c r="C2" s="4" t="s">
        <v>18</v>
      </c>
      <c r="D2" s="27"/>
      <c r="E2" s="27"/>
      <c r="F2" s="29"/>
      <c r="G2" s="11"/>
      <c r="H2" s="16" t="s">
        <v>536</v>
      </c>
      <c r="I2" s="16" t="s">
        <v>537</v>
      </c>
      <c r="J2" s="21" t="s">
        <v>538</v>
      </c>
      <c r="K2" s="22" t="s">
        <v>539</v>
      </c>
      <c r="L2" s="31" t="s">
        <v>541</v>
      </c>
      <c r="M2" s="31" t="s">
        <v>542</v>
      </c>
      <c r="N2" s="31" t="s">
        <v>543</v>
      </c>
      <c r="O2" s="32" t="s">
        <v>539</v>
      </c>
      <c r="P2" s="21" t="s">
        <v>545</v>
      </c>
      <c r="Q2" s="21" t="s">
        <v>544</v>
      </c>
      <c r="R2" s="22" t="s">
        <v>539</v>
      </c>
    </row>
    <row r="3" spans="1:18" ht="30" x14ac:dyDescent="0.25">
      <c r="A3" s="25"/>
      <c r="B3" s="25"/>
      <c r="C3" s="4" t="s">
        <v>19</v>
      </c>
      <c r="D3" s="27"/>
      <c r="E3" s="27"/>
      <c r="F3" s="29"/>
      <c r="G3" s="11"/>
      <c r="H3" s="17"/>
      <c r="I3" s="19"/>
      <c r="J3" s="17"/>
      <c r="K3" s="23"/>
      <c r="L3" s="42"/>
      <c r="M3" s="19"/>
      <c r="N3" s="19"/>
      <c r="O3" s="19"/>
      <c r="P3" s="38"/>
      <c r="Q3" s="38"/>
      <c r="R3" s="40"/>
    </row>
    <row r="4" spans="1:18" x14ac:dyDescent="0.25">
      <c r="A4" s="25"/>
      <c r="B4" s="25"/>
      <c r="C4" s="4" t="s">
        <v>20</v>
      </c>
      <c r="D4" s="27"/>
      <c r="E4" s="27"/>
      <c r="F4" s="29"/>
      <c r="G4" s="11"/>
      <c r="H4" s="17"/>
      <c r="I4" s="19"/>
      <c r="J4" s="17"/>
      <c r="K4" s="23"/>
      <c r="L4" s="42"/>
      <c r="M4" s="19"/>
      <c r="N4" s="19"/>
      <c r="O4" s="19"/>
      <c r="P4" s="38"/>
      <c r="Q4" s="38"/>
      <c r="R4" s="40"/>
    </row>
    <row r="5" spans="1:18" x14ac:dyDescent="0.25">
      <c r="A5" s="25"/>
      <c r="B5" s="25"/>
      <c r="C5" s="4" t="s">
        <v>21</v>
      </c>
      <c r="D5" s="27"/>
      <c r="E5" s="27"/>
      <c r="F5" s="29"/>
      <c r="G5" s="11"/>
      <c r="H5" s="17"/>
      <c r="I5" s="19"/>
      <c r="J5" s="17"/>
      <c r="K5" s="23"/>
      <c r="L5" s="42"/>
      <c r="M5" s="19"/>
      <c r="N5" s="19"/>
      <c r="O5" s="19"/>
      <c r="P5" s="38"/>
      <c r="Q5" s="38"/>
      <c r="R5" s="40"/>
    </row>
    <row r="6" spans="1:18" x14ac:dyDescent="0.25">
      <c r="A6" s="25"/>
      <c r="B6" s="25"/>
      <c r="C6" s="4" t="s">
        <v>22</v>
      </c>
      <c r="D6" s="27"/>
      <c r="E6" s="27"/>
      <c r="F6" s="30"/>
      <c r="G6" s="12"/>
      <c r="H6" s="18"/>
      <c r="I6" s="20"/>
      <c r="J6" s="18"/>
      <c r="K6" s="24"/>
      <c r="L6" s="43"/>
      <c r="M6" s="20"/>
      <c r="N6" s="20"/>
      <c r="O6" s="20"/>
      <c r="P6" s="39"/>
      <c r="Q6" s="39"/>
      <c r="R6" s="41"/>
    </row>
    <row r="7" spans="1:18" x14ac:dyDescent="0.25">
      <c r="A7" t="s">
        <v>23</v>
      </c>
      <c r="B7" t="s">
        <v>548</v>
      </c>
      <c r="C7" s="3">
        <v>1783681</v>
      </c>
      <c r="D7" s="3">
        <v>1724102</v>
      </c>
      <c r="E7" s="3">
        <v>1485798</v>
      </c>
      <c r="F7">
        <f>D7/C7*100</f>
        <v>96.65977268356842</v>
      </c>
      <c r="G7">
        <f>E7/C7*100</f>
        <v>83.29953618388042</v>
      </c>
      <c r="H7">
        <f>IF(F7&lt;=50,6,0)</f>
        <v>0</v>
      </c>
      <c r="I7">
        <f>IF(AND(F7&gt;50,F7&lt;=75),4,0)</f>
        <v>0</v>
      </c>
      <c r="J7">
        <f>IF(AND(F7&gt;75,F7&lt;=90),2,0)</f>
        <v>0</v>
      </c>
      <c r="K7" s="8">
        <f>SUM(H7:J7)</f>
        <v>0</v>
      </c>
      <c r="L7" s="9">
        <f>IF(G7&lt;=20,4,0)</f>
        <v>0</v>
      </c>
      <c r="M7">
        <f>IF(AND(G7&gt;20,G7&lt;=30),2,0)</f>
        <v>0</v>
      </c>
      <c r="N7">
        <f>IF(AND(G7&gt;30,G7&lt;=40),1,0)</f>
        <v>0</v>
      </c>
      <c r="O7" s="8">
        <f>SUM(L7:N7)</f>
        <v>0</v>
      </c>
      <c r="P7">
        <f>IF(F7&gt;75,2,0)</f>
        <v>2</v>
      </c>
      <c r="Q7">
        <f>IF(AND(F7&gt;50,F7&lt;=75),1,0)</f>
        <v>0</v>
      </c>
      <c r="R7" s="8">
        <f>SUM(P7:Q7)</f>
        <v>2</v>
      </c>
    </row>
    <row r="8" spans="1:18" x14ac:dyDescent="0.25">
      <c r="A8" t="s">
        <v>24</v>
      </c>
      <c r="B8" t="s">
        <v>25</v>
      </c>
      <c r="C8" s="3">
        <v>21891</v>
      </c>
      <c r="D8" s="3">
        <v>15730</v>
      </c>
      <c r="E8" s="3">
        <v>10457</v>
      </c>
      <c r="F8">
        <f t="shared" ref="F8:F71" si="0">D8/C8*100</f>
        <v>71.856013886985508</v>
      </c>
      <c r="G8">
        <f t="shared" ref="G8:G71" si="1">E8/C8*100</f>
        <v>47.768489333516058</v>
      </c>
      <c r="H8">
        <f t="shared" ref="H8:H71" si="2">IF(F8&lt;=50,6,0)</f>
        <v>0</v>
      </c>
      <c r="I8">
        <f t="shared" ref="I8:I71" si="3">IF(AND(F8&gt;50,F8&lt;=75),4,0)</f>
        <v>4</v>
      </c>
      <c r="J8">
        <f t="shared" ref="J8:J71" si="4">IF(AND(F8&gt;75,F8&lt;=90),2,0)</f>
        <v>0</v>
      </c>
      <c r="K8" s="8">
        <f t="shared" ref="K8:K71" si="5">SUM(H8:J8)</f>
        <v>4</v>
      </c>
      <c r="L8" s="9">
        <f t="shared" ref="L8:L71" si="6">IF(G8&lt;=20,4,0)</f>
        <v>0</v>
      </c>
      <c r="M8">
        <f t="shared" ref="M8:M71" si="7">IF(AND(G8&gt;20,G8&lt;=30),2,0)</f>
        <v>0</v>
      </c>
      <c r="N8">
        <f t="shared" ref="N8:N71" si="8">IF(AND(G8&gt;30,G8&lt;=40),1,0)</f>
        <v>0</v>
      </c>
      <c r="O8" s="8">
        <f t="shared" ref="O8:O71" si="9">SUM(L8:N8)</f>
        <v>0</v>
      </c>
      <c r="P8">
        <f t="shared" ref="P8:P71" si="10">IF(F8&gt;75,2,0)</f>
        <v>0</v>
      </c>
      <c r="Q8">
        <f t="shared" ref="Q8:Q71" si="11">IF(AND(F8&gt;50,F8&lt;=75),1,0)</f>
        <v>1</v>
      </c>
      <c r="R8" s="8">
        <f t="shared" ref="R8:R71" si="12">SUM(P8:Q8)</f>
        <v>1</v>
      </c>
    </row>
    <row r="9" spans="1:18" x14ac:dyDescent="0.25">
      <c r="A9" t="s">
        <v>26</v>
      </c>
      <c r="B9" t="s">
        <v>27</v>
      </c>
      <c r="C9" s="3">
        <v>2418</v>
      </c>
      <c r="D9" s="3">
        <v>1360</v>
      </c>
      <c r="E9" s="3">
        <v>507</v>
      </c>
      <c r="F9">
        <f t="shared" si="0"/>
        <v>56.244830438378827</v>
      </c>
      <c r="G9">
        <f t="shared" si="1"/>
        <v>20.967741935483872</v>
      </c>
      <c r="H9">
        <f t="shared" si="2"/>
        <v>0</v>
      </c>
      <c r="I9">
        <f t="shared" si="3"/>
        <v>4</v>
      </c>
      <c r="J9">
        <f t="shared" si="4"/>
        <v>0</v>
      </c>
      <c r="K9" s="8">
        <f t="shared" si="5"/>
        <v>4</v>
      </c>
      <c r="L9" s="9">
        <f t="shared" si="6"/>
        <v>0</v>
      </c>
      <c r="M9">
        <f t="shared" si="7"/>
        <v>2</v>
      </c>
      <c r="N9">
        <f t="shared" si="8"/>
        <v>0</v>
      </c>
      <c r="O9" s="8">
        <f t="shared" si="9"/>
        <v>2</v>
      </c>
      <c r="P9">
        <f t="shared" si="10"/>
        <v>0</v>
      </c>
      <c r="Q9">
        <f t="shared" si="11"/>
        <v>1</v>
      </c>
      <c r="R9" s="8">
        <f t="shared" si="12"/>
        <v>1</v>
      </c>
    </row>
    <row r="10" spans="1:18" x14ac:dyDescent="0.25">
      <c r="A10" t="s">
        <v>28</v>
      </c>
      <c r="B10" t="s">
        <v>29</v>
      </c>
      <c r="C10" s="3">
        <v>2077</v>
      </c>
      <c r="D10" s="3">
        <v>1479</v>
      </c>
      <c r="E10" s="3">
        <v>1464</v>
      </c>
      <c r="F10">
        <f t="shared" si="0"/>
        <v>71.208473760231101</v>
      </c>
      <c r="G10">
        <f t="shared" si="1"/>
        <v>70.486278285989414</v>
      </c>
      <c r="H10">
        <f t="shared" si="2"/>
        <v>0</v>
      </c>
      <c r="I10">
        <f t="shared" si="3"/>
        <v>4</v>
      </c>
      <c r="J10">
        <f t="shared" si="4"/>
        <v>0</v>
      </c>
      <c r="K10" s="8">
        <f t="shared" si="5"/>
        <v>4</v>
      </c>
      <c r="L10" s="9">
        <f t="shared" si="6"/>
        <v>0</v>
      </c>
      <c r="M10">
        <f t="shared" si="7"/>
        <v>0</v>
      </c>
      <c r="N10">
        <f t="shared" si="8"/>
        <v>0</v>
      </c>
      <c r="O10" s="8">
        <f t="shared" si="9"/>
        <v>0</v>
      </c>
      <c r="P10">
        <f t="shared" si="10"/>
        <v>0</v>
      </c>
      <c r="Q10">
        <f t="shared" si="11"/>
        <v>1</v>
      </c>
      <c r="R10" s="8">
        <f t="shared" si="12"/>
        <v>1</v>
      </c>
    </row>
    <row r="11" spans="1:18" x14ac:dyDescent="0.25">
      <c r="A11" t="s">
        <v>30</v>
      </c>
      <c r="B11" t="s">
        <v>31</v>
      </c>
      <c r="C11" s="3">
        <v>17396</v>
      </c>
      <c r="D11" s="3">
        <v>12891</v>
      </c>
      <c r="E11" s="3">
        <v>8486</v>
      </c>
      <c r="F11">
        <f t="shared" si="0"/>
        <v>74.103242124626362</v>
      </c>
      <c r="G11">
        <f t="shared" si="1"/>
        <v>48.781329041158891</v>
      </c>
      <c r="H11">
        <f t="shared" si="2"/>
        <v>0</v>
      </c>
      <c r="I11">
        <f t="shared" si="3"/>
        <v>4</v>
      </c>
      <c r="J11">
        <f t="shared" si="4"/>
        <v>0</v>
      </c>
      <c r="K11" s="8">
        <f t="shared" si="5"/>
        <v>4</v>
      </c>
      <c r="L11" s="9">
        <f t="shared" si="6"/>
        <v>0</v>
      </c>
      <c r="M11">
        <f t="shared" si="7"/>
        <v>0</v>
      </c>
      <c r="N11">
        <f t="shared" si="8"/>
        <v>0</v>
      </c>
      <c r="O11" s="8">
        <f t="shared" si="9"/>
        <v>0</v>
      </c>
      <c r="P11">
        <f t="shared" si="10"/>
        <v>0</v>
      </c>
      <c r="Q11">
        <f t="shared" si="11"/>
        <v>1</v>
      </c>
      <c r="R11" s="8">
        <f t="shared" si="12"/>
        <v>1</v>
      </c>
    </row>
    <row r="12" spans="1:18" x14ac:dyDescent="0.25">
      <c r="A12" t="s">
        <v>32</v>
      </c>
      <c r="B12" t="s">
        <v>33</v>
      </c>
      <c r="C12" s="3">
        <v>9176</v>
      </c>
      <c r="D12" s="3">
        <v>8708</v>
      </c>
      <c r="E12" s="3">
        <v>7956</v>
      </c>
      <c r="F12">
        <f t="shared" si="0"/>
        <v>94.899738448125547</v>
      </c>
      <c r="G12">
        <f t="shared" si="1"/>
        <v>86.704446381865736</v>
      </c>
      <c r="H12">
        <f t="shared" si="2"/>
        <v>0</v>
      </c>
      <c r="I12">
        <f t="shared" si="3"/>
        <v>0</v>
      </c>
      <c r="J12">
        <f t="shared" si="4"/>
        <v>0</v>
      </c>
      <c r="K12" s="8">
        <f t="shared" si="5"/>
        <v>0</v>
      </c>
      <c r="L12" s="9">
        <f t="shared" si="6"/>
        <v>0</v>
      </c>
      <c r="M12">
        <f t="shared" si="7"/>
        <v>0</v>
      </c>
      <c r="N12">
        <f t="shared" si="8"/>
        <v>0</v>
      </c>
      <c r="O12" s="8">
        <f t="shared" si="9"/>
        <v>0</v>
      </c>
      <c r="P12">
        <f t="shared" si="10"/>
        <v>2</v>
      </c>
      <c r="Q12">
        <f t="shared" si="11"/>
        <v>0</v>
      </c>
      <c r="R12" s="8">
        <f t="shared" si="12"/>
        <v>2</v>
      </c>
    </row>
    <row r="13" spans="1:18" x14ac:dyDescent="0.25">
      <c r="A13" t="s">
        <v>34</v>
      </c>
      <c r="B13" t="s">
        <v>35</v>
      </c>
      <c r="C13" s="3">
        <v>8220</v>
      </c>
      <c r="D13" s="3">
        <v>4183</v>
      </c>
      <c r="E13" s="3">
        <v>530</v>
      </c>
      <c r="F13">
        <f t="shared" si="0"/>
        <v>50.888077858880777</v>
      </c>
      <c r="G13">
        <f t="shared" si="1"/>
        <v>6.447688564476886</v>
      </c>
      <c r="H13">
        <f t="shared" si="2"/>
        <v>0</v>
      </c>
      <c r="I13">
        <f t="shared" si="3"/>
        <v>4</v>
      </c>
      <c r="J13">
        <f t="shared" si="4"/>
        <v>0</v>
      </c>
      <c r="K13" s="8">
        <f t="shared" si="5"/>
        <v>4</v>
      </c>
      <c r="L13" s="9">
        <f t="shared" si="6"/>
        <v>4</v>
      </c>
      <c r="M13">
        <f t="shared" si="7"/>
        <v>0</v>
      </c>
      <c r="N13">
        <f t="shared" si="8"/>
        <v>0</v>
      </c>
      <c r="O13" s="8">
        <f t="shared" si="9"/>
        <v>4</v>
      </c>
      <c r="P13">
        <f t="shared" si="10"/>
        <v>0</v>
      </c>
      <c r="Q13">
        <f t="shared" si="11"/>
        <v>1</v>
      </c>
      <c r="R13" s="8">
        <f t="shared" si="12"/>
        <v>1</v>
      </c>
    </row>
    <row r="14" spans="1:18" x14ac:dyDescent="0.25">
      <c r="A14" t="s">
        <v>36</v>
      </c>
      <c r="B14" t="s">
        <v>37</v>
      </c>
      <c r="C14" s="3">
        <v>65938</v>
      </c>
      <c r="D14" s="3">
        <v>20534</v>
      </c>
      <c r="E14" s="3">
        <v>37334</v>
      </c>
      <c r="F14">
        <f t="shared" si="0"/>
        <v>31.14137523127787</v>
      </c>
      <c r="G14">
        <f t="shared" si="1"/>
        <v>56.61985501531742</v>
      </c>
      <c r="H14">
        <f t="shared" si="2"/>
        <v>6</v>
      </c>
      <c r="I14">
        <f t="shared" si="3"/>
        <v>0</v>
      </c>
      <c r="J14">
        <f t="shared" si="4"/>
        <v>0</v>
      </c>
      <c r="K14" s="8">
        <f t="shared" si="5"/>
        <v>6</v>
      </c>
      <c r="L14" s="9">
        <f t="shared" si="6"/>
        <v>0</v>
      </c>
      <c r="M14">
        <f t="shared" si="7"/>
        <v>0</v>
      </c>
      <c r="N14">
        <f t="shared" si="8"/>
        <v>0</v>
      </c>
      <c r="O14" s="8">
        <f t="shared" si="9"/>
        <v>0</v>
      </c>
      <c r="P14">
        <f t="shared" si="10"/>
        <v>0</v>
      </c>
      <c r="Q14">
        <f t="shared" si="11"/>
        <v>0</v>
      </c>
      <c r="R14" s="8">
        <f t="shared" si="12"/>
        <v>0</v>
      </c>
    </row>
    <row r="15" spans="1:18" x14ac:dyDescent="0.25">
      <c r="A15" t="s">
        <v>38</v>
      </c>
      <c r="B15" t="s">
        <v>39</v>
      </c>
      <c r="C15" s="3">
        <v>26659</v>
      </c>
      <c r="D15" s="3">
        <v>6070</v>
      </c>
      <c r="E15" s="3">
        <v>15848</v>
      </c>
      <c r="F15">
        <f t="shared" si="0"/>
        <v>22.769046100753968</v>
      </c>
      <c r="G15">
        <f t="shared" si="1"/>
        <v>59.447091038673619</v>
      </c>
      <c r="H15">
        <f t="shared" si="2"/>
        <v>6</v>
      </c>
      <c r="I15">
        <f t="shared" si="3"/>
        <v>0</v>
      </c>
      <c r="J15">
        <f t="shared" si="4"/>
        <v>0</v>
      </c>
      <c r="K15" s="8">
        <f t="shared" si="5"/>
        <v>6</v>
      </c>
      <c r="L15" s="9">
        <f t="shared" si="6"/>
        <v>0</v>
      </c>
      <c r="M15">
        <f t="shared" si="7"/>
        <v>0</v>
      </c>
      <c r="N15">
        <f t="shared" si="8"/>
        <v>0</v>
      </c>
      <c r="O15" s="8">
        <f t="shared" si="9"/>
        <v>0</v>
      </c>
      <c r="P15">
        <f t="shared" si="10"/>
        <v>0</v>
      </c>
      <c r="Q15">
        <f t="shared" si="11"/>
        <v>0</v>
      </c>
      <c r="R15" s="8">
        <f t="shared" si="12"/>
        <v>0</v>
      </c>
    </row>
    <row r="16" spans="1:18" x14ac:dyDescent="0.25">
      <c r="A16" t="s">
        <v>40</v>
      </c>
      <c r="B16" t="s">
        <v>41</v>
      </c>
      <c r="C16" s="3">
        <v>7471</v>
      </c>
      <c r="D16" s="3">
        <v>5997</v>
      </c>
      <c r="E16" s="3">
        <v>6321</v>
      </c>
      <c r="F16">
        <f t="shared" si="0"/>
        <v>80.27037879801901</v>
      </c>
      <c r="G16">
        <f t="shared" si="1"/>
        <v>84.607147637531781</v>
      </c>
      <c r="H16">
        <f t="shared" si="2"/>
        <v>0</v>
      </c>
      <c r="I16">
        <f t="shared" si="3"/>
        <v>0</v>
      </c>
      <c r="J16">
        <f t="shared" si="4"/>
        <v>2</v>
      </c>
      <c r="K16" s="8">
        <f t="shared" si="5"/>
        <v>2</v>
      </c>
      <c r="L16" s="9">
        <f t="shared" si="6"/>
        <v>0</v>
      </c>
      <c r="M16">
        <f t="shared" si="7"/>
        <v>0</v>
      </c>
      <c r="N16">
        <f t="shared" si="8"/>
        <v>0</v>
      </c>
      <c r="O16" s="8">
        <f t="shared" si="9"/>
        <v>0</v>
      </c>
      <c r="P16">
        <f t="shared" si="10"/>
        <v>2</v>
      </c>
      <c r="Q16">
        <f t="shared" si="11"/>
        <v>0</v>
      </c>
      <c r="R16" s="8">
        <f t="shared" si="12"/>
        <v>2</v>
      </c>
    </row>
    <row r="17" spans="1:18" x14ac:dyDescent="0.25">
      <c r="A17" t="s">
        <v>42</v>
      </c>
      <c r="B17" t="s">
        <v>43</v>
      </c>
      <c r="C17" s="3">
        <v>19188</v>
      </c>
      <c r="D17" s="3">
        <v>73</v>
      </c>
      <c r="E17" s="3">
        <v>9527</v>
      </c>
      <c r="F17">
        <f t="shared" si="0"/>
        <v>0.38044611215342927</v>
      </c>
      <c r="G17">
        <f t="shared" si="1"/>
        <v>49.650823431311238</v>
      </c>
      <c r="H17">
        <f t="shared" si="2"/>
        <v>6</v>
      </c>
      <c r="I17">
        <f t="shared" si="3"/>
        <v>0</v>
      </c>
      <c r="J17">
        <f t="shared" si="4"/>
        <v>0</v>
      </c>
      <c r="K17" s="8">
        <f t="shared" si="5"/>
        <v>6</v>
      </c>
      <c r="L17" s="9">
        <f t="shared" si="6"/>
        <v>0</v>
      </c>
      <c r="M17">
        <f t="shared" si="7"/>
        <v>0</v>
      </c>
      <c r="N17">
        <f t="shared" si="8"/>
        <v>0</v>
      </c>
      <c r="O17" s="8">
        <f t="shared" si="9"/>
        <v>0</v>
      </c>
      <c r="P17">
        <f t="shared" si="10"/>
        <v>0</v>
      </c>
      <c r="Q17">
        <f t="shared" si="11"/>
        <v>0</v>
      </c>
      <c r="R17" s="8">
        <f t="shared" si="12"/>
        <v>0</v>
      </c>
    </row>
    <row r="18" spans="1:18" x14ac:dyDescent="0.25">
      <c r="A18" t="s">
        <v>44</v>
      </c>
      <c r="B18" t="s">
        <v>45</v>
      </c>
      <c r="C18" s="3">
        <v>6112</v>
      </c>
      <c r="D18" s="3">
        <v>1336</v>
      </c>
      <c r="E18" s="3">
        <v>2299</v>
      </c>
      <c r="F18">
        <f t="shared" si="0"/>
        <v>21.858638743455497</v>
      </c>
      <c r="G18">
        <f t="shared" si="1"/>
        <v>37.614528795811516</v>
      </c>
      <c r="H18">
        <f t="shared" si="2"/>
        <v>6</v>
      </c>
      <c r="I18">
        <f t="shared" si="3"/>
        <v>0</v>
      </c>
      <c r="J18">
        <f t="shared" si="4"/>
        <v>0</v>
      </c>
      <c r="K18" s="8">
        <f t="shared" si="5"/>
        <v>6</v>
      </c>
      <c r="L18" s="9">
        <f t="shared" si="6"/>
        <v>0</v>
      </c>
      <c r="M18">
        <f t="shared" si="7"/>
        <v>0</v>
      </c>
      <c r="N18">
        <f t="shared" si="8"/>
        <v>1</v>
      </c>
      <c r="O18" s="8">
        <f t="shared" si="9"/>
        <v>1</v>
      </c>
      <c r="P18">
        <f t="shared" si="10"/>
        <v>0</v>
      </c>
      <c r="Q18">
        <f t="shared" si="11"/>
        <v>0</v>
      </c>
      <c r="R18" s="8">
        <f t="shared" si="12"/>
        <v>0</v>
      </c>
    </row>
    <row r="19" spans="1:18" x14ac:dyDescent="0.25">
      <c r="A19" t="s">
        <v>46</v>
      </c>
      <c r="B19" t="s">
        <v>47</v>
      </c>
      <c r="C19" s="3">
        <v>7997</v>
      </c>
      <c r="D19" s="3">
        <v>1529</v>
      </c>
      <c r="E19" s="3">
        <v>5023</v>
      </c>
      <c r="F19">
        <f t="shared" si="0"/>
        <v>19.119669876203577</v>
      </c>
      <c r="G19">
        <f t="shared" si="1"/>
        <v>62.811054145304489</v>
      </c>
      <c r="H19">
        <f t="shared" si="2"/>
        <v>6</v>
      </c>
      <c r="I19">
        <f t="shared" si="3"/>
        <v>0</v>
      </c>
      <c r="J19">
        <f t="shared" si="4"/>
        <v>0</v>
      </c>
      <c r="K19" s="8">
        <f t="shared" si="5"/>
        <v>6</v>
      </c>
      <c r="L19" s="9">
        <f t="shared" si="6"/>
        <v>0</v>
      </c>
      <c r="M19">
        <f t="shared" si="7"/>
        <v>0</v>
      </c>
      <c r="N19">
        <f t="shared" si="8"/>
        <v>0</v>
      </c>
      <c r="O19" s="8">
        <f t="shared" si="9"/>
        <v>0</v>
      </c>
      <c r="P19">
        <f t="shared" si="10"/>
        <v>0</v>
      </c>
      <c r="Q19">
        <f t="shared" si="11"/>
        <v>0</v>
      </c>
      <c r="R19" s="8">
        <f t="shared" si="12"/>
        <v>0</v>
      </c>
    </row>
    <row r="20" spans="1:18" x14ac:dyDescent="0.25">
      <c r="A20" t="s">
        <v>48</v>
      </c>
      <c r="B20" t="s">
        <v>49</v>
      </c>
      <c r="C20" s="3">
        <v>9161</v>
      </c>
      <c r="D20" s="3">
        <v>221</v>
      </c>
      <c r="E20" s="3">
        <v>7730</v>
      </c>
      <c r="F20">
        <f t="shared" si="0"/>
        <v>2.4124003929701998</v>
      </c>
      <c r="G20">
        <f t="shared" si="1"/>
        <v>84.379434559545899</v>
      </c>
      <c r="H20">
        <f t="shared" si="2"/>
        <v>6</v>
      </c>
      <c r="I20">
        <f t="shared" si="3"/>
        <v>0</v>
      </c>
      <c r="J20">
        <f t="shared" si="4"/>
        <v>0</v>
      </c>
      <c r="K20" s="8">
        <f t="shared" si="5"/>
        <v>6</v>
      </c>
      <c r="L20" s="9">
        <f t="shared" si="6"/>
        <v>0</v>
      </c>
      <c r="M20">
        <f t="shared" si="7"/>
        <v>0</v>
      </c>
      <c r="N20">
        <f t="shared" si="8"/>
        <v>0</v>
      </c>
      <c r="O20" s="8">
        <f t="shared" si="9"/>
        <v>0</v>
      </c>
      <c r="P20">
        <f t="shared" si="10"/>
        <v>0</v>
      </c>
      <c r="Q20">
        <f t="shared" si="11"/>
        <v>0</v>
      </c>
      <c r="R20" s="8">
        <f t="shared" si="12"/>
        <v>0</v>
      </c>
    </row>
    <row r="21" spans="1:18" x14ac:dyDescent="0.25">
      <c r="A21" t="s">
        <v>50</v>
      </c>
      <c r="B21" t="s">
        <v>51</v>
      </c>
      <c r="C21" s="3">
        <v>7829</v>
      </c>
      <c r="D21" s="3">
        <v>4986</v>
      </c>
      <c r="E21" s="3">
        <v>5486</v>
      </c>
      <c r="F21">
        <f t="shared" si="0"/>
        <v>63.686294545919019</v>
      </c>
      <c r="G21">
        <f t="shared" si="1"/>
        <v>70.072806233235411</v>
      </c>
      <c r="H21">
        <f t="shared" si="2"/>
        <v>0</v>
      </c>
      <c r="I21">
        <f t="shared" si="3"/>
        <v>4</v>
      </c>
      <c r="J21">
        <f t="shared" si="4"/>
        <v>0</v>
      </c>
      <c r="K21" s="8">
        <f t="shared" si="5"/>
        <v>4</v>
      </c>
      <c r="L21" s="9">
        <f t="shared" si="6"/>
        <v>0</v>
      </c>
      <c r="M21">
        <f t="shared" si="7"/>
        <v>0</v>
      </c>
      <c r="N21">
        <f t="shared" si="8"/>
        <v>0</v>
      </c>
      <c r="O21" s="8">
        <f t="shared" si="9"/>
        <v>0</v>
      </c>
      <c r="P21">
        <f t="shared" si="10"/>
        <v>0</v>
      </c>
      <c r="Q21">
        <f t="shared" si="11"/>
        <v>1</v>
      </c>
      <c r="R21" s="8">
        <f t="shared" si="12"/>
        <v>1</v>
      </c>
    </row>
    <row r="22" spans="1:18" x14ac:dyDescent="0.25">
      <c r="A22" t="s">
        <v>52</v>
      </c>
      <c r="B22" t="s">
        <v>53</v>
      </c>
      <c r="C22" s="3">
        <v>8180</v>
      </c>
      <c r="D22" s="3">
        <v>6392</v>
      </c>
      <c r="E22" s="3">
        <v>948</v>
      </c>
      <c r="F22">
        <f t="shared" si="0"/>
        <v>78.141809290953546</v>
      </c>
      <c r="G22">
        <f t="shared" si="1"/>
        <v>11.58924205378973</v>
      </c>
      <c r="H22">
        <f t="shared" si="2"/>
        <v>0</v>
      </c>
      <c r="I22">
        <f t="shared" si="3"/>
        <v>0</v>
      </c>
      <c r="J22">
        <f t="shared" si="4"/>
        <v>2</v>
      </c>
      <c r="K22" s="8">
        <f t="shared" si="5"/>
        <v>2</v>
      </c>
      <c r="L22" s="9">
        <f t="shared" si="6"/>
        <v>4</v>
      </c>
      <c r="M22">
        <f t="shared" si="7"/>
        <v>0</v>
      </c>
      <c r="N22">
        <f t="shared" si="8"/>
        <v>0</v>
      </c>
      <c r="O22" s="8">
        <f t="shared" si="9"/>
        <v>4</v>
      </c>
      <c r="P22">
        <f t="shared" si="10"/>
        <v>2</v>
      </c>
      <c r="Q22">
        <f t="shared" si="11"/>
        <v>0</v>
      </c>
      <c r="R22" s="8">
        <f t="shared" si="12"/>
        <v>2</v>
      </c>
    </row>
    <row r="23" spans="1:18" x14ac:dyDescent="0.25">
      <c r="A23" t="s">
        <v>54</v>
      </c>
      <c r="B23" t="s">
        <v>55</v>
      </c>
      <c r="C23" s="3">
        <v>135479</v>
      </c>
      <c r="D23" s="3">
        <v>109251</v>
      </c>
      <c r="E23" s="3">
        <v>88240</v>
      </c>
      <c r="F23">
        <f t="shared" si="0"/>
        <v>80.640542076631803</v>
      </c>
      <c r="G23">
        <f t="shared" si="1"/>
        <v>65.131865455162796</v>
      </c>
      <c r="H23">
        <f t="shared" si="2"/>
        <v>0</v>
      </c>
      <c r="I23">
        <f t="shared" si="3"/>
        <v>0</v>
      </c>
      <c r="J23">
        <f t="shared" si="4"/>
        <v>2</v>
      </c>
      <c r="K23" s="8">
        <f t="shared" si="5"/>
        <v>2</v>
      </c>
      <c r="L23" s="9">
        <f t="shared" si="6"/>
        <v>0</v>
      </c>
      <c r="M23">
        <f t="shared" si="7"/>
        <v>0</v>
      </c>
      <c r="N23">
        <f t="shared" si="8"/>
        <v>0</v>
      </c>
      <c r="O23" s="8">
        <f t="shared" si="9"/>
        <v>0</v>
      </c>
      <c r="P23">
        <f t="shared" si="10"/>
        <v>2</v>
      </c>
      <c r="Q23">
        <f t="shared" si="11"/>
        <v>0</v>
      </c>
      <c r="R23" s="8">
        <f t="shared" si="12"/>
        <v>2</v>
      </c>
    </row>
    <row r="24" spans="1:18" x14ac:dyDescent="0.25">
      <c r="A24" t="s">
        <v>56</v>
      </c>
      <c r="B24" t="s">
        <v>57</v>
      </c>
      <c r="C24" s="3">
        <v>46063</v>
      </c>
      <c r="D24" s="3">
        <v>42656</v>
      </c>
      <c r="E24" s="3">
        <v>38809</v>
      </c>
      <c r="F24">
        <f t="shared" si="0"/>
        <v>92.60360810194733</v>
      </c>
      <c r="G24">
        <f t="shared" si="1"/>
        <v>84.252002691965359</v>
      </c>
      <c r="H24">
        <f t="shared" si="2"/>
        <v>0</v>
      </c>
      <c r="I24">
        <f t="shared" si="3"/>
        <v>0</v>
      </c>
      <c r="J24">
        <f t="shared" si="4"/>
        <v>0</v>
      </c>
      <c r="K24" s="8">
        <f t="shared" si="5"/>
        <v>0</v>
      </c>
      <c r="L24" s="9">
        <f t="shared" si="6"/>
        <v>0</v>
      </c>
      <c r="M24">
        <f t="shared" si="7"/>
        <v>0</v>
      </c>
      <c r="N24">
        <f t="shared" si="8"/>
        <v>0</v>
      </c>
      <c r="O24" s="8">
        <f t="shared" si="9"/>
        <v>0</v>
      </c>
      <c r="P24">
        <f t="shared" si="10"/>
        <v>2</v>
      </c>
      <c r="Q24">
        <f t="shared" si="11"/>
        <v>0</v>
      </c>
      <c r="R24" s="8">
        <f t="shared" si="12"/>
        <v>2</v>
      </c>
    </row>
    <row r="25" spans="1:18" x14ac:dyDescent="0.25">
      <c r="A25" t="s">
        <v>58</v>
      </c>
      <c r="B25" t="s">
        <v>59</v>
      </c>
      <c r="C25" s="3">
        <v>13091</v>
      </c>
      <c r="D25" s="3">
        <v>5372</v>
      </c>
      <c r="E25" s="3">
        <v>4474</v>
      </c>
      <c r="F25">
        <f t="shared" si="0"/>
        <v>41.035826140096248</v>
      </c>
      <c r="G25">
        <f t="shared" si="1"/>
        <v>34.176151554503093</v>
      </c>
      <c r="H25">
        <f t="shared" si="2"/>
        <v>6</v>
      </c>
      <c r="I25">
        <f t="shared" si="3"/>
        <v>0</v>
      </c>
      <c r="J25">
        <f t="shared" si="4"/>
        <v>0</v>
      </c>
      <c r="K25" s="8">
        <f t="shared" si="5"/>
        <v>6</v>
      </c>
      <c r="L25" s="9">
        <f t="shared" si="6"/>
        <v>0</v>
      </c>
      <c r="M25">
        <f t="shared" si="7"/>
        <v>0</v>
      </c>
      <c r="N25">
        <f t="shared" si="8"/>
        <v>1</v>
      </c>
      <c r="O25" s="8">
        <f t="shared" si="9"/>
        <v>1</v>
      </c>
      <c r="P25">
        <f t="shared" si="10"/>
        <v>0</v>
      </c>
      <c r="Q25">
        <f t="shared" si="11"/>
        <v>0</v>
      </c>
      <c r="R25" s="8">
        <f t="shared" si="12"/>
        <v>0</v>
      </c>
    </row>
    <row r="26" spans="1:18" x14ac:dyDescent="0.25">
      <c r="A26" t="s">
        <v>60</v>
      </c>
      <c r="B26" t="s">
        <v>61</v>
      </c>
      <c r="C26" s="3">
        <v>2714</v>
      </c>
      <c r="D26" s="3">
        <v>2714</v>
      </c>
      <c r="E26" s="3">
        <v>2164</v>
      </c>
      <c r="F26">
        <f t="shared" si="0"/>
        <v>100</v>
      </c>
      <c r="G26">
        <f t="shared" si="1"/>
        <v>79.734708916728081</v>
      </c>
      <c r="H26">
        <f t="shared" si="2"/>
        <v>0</v>
      </c>
      <c r="I26">
        <f t="shared" si="3"/>
        <v>0</v>
      </c>
      <c r="J26">
        <f t="shared" si="4"/>
        <v>0</v>
      </c>
      <c r="K26" s="8">
        <f t="shared" si="5"/>
        <v>0</v>
      </c>
      <c r="L26" s="9">
        <f t="shared" si="6"/>
        <v>0</v>
      </c>
      <c r="M26">
        <f t="shared" si="7"/>
        <v>0</v>
      </c>
      <c r="N26">
        <f t="shared" si="8"/>
        <v>0</v>
      </c>
      <c r="O26" s="8">
        <f t="shared" si="9"/>
        <v>0</v>
      </c>
      <c r="P26">
        <f t="shared" si="10"/>
        <v>2</v>
      </c>
      <c r="Q26">
        <f t="shared" si="11"/>
        <v>0</v>
      </c>
      <c r="R26" s="8">
        <f t="shared" si="12"/>
        <v>2</v>
      </c>
    </row>
    <row r="27" spans="1:18" x14ac:dyDescent="0.25">
      <c r="A27" t="s">
        <v>62</v>
      </c>
      <c r="B27" t="s">
        <v>63</v>
      </c>
      <c r="C27" s="3">
        <v>10377</v>
      </c>
      <c r="D27" s="3">
        <v>2658</v>
      </c>
      <c r="E27" s="3">
        <v>2310</v>
      </c>
      <c r="F27">
        <f t="shared" si="0"/>
        <v>25.614339404452153</v>
      </c>
      <c r="G27">
        <f t="shared" si="1"/>
        <v>22.260769008383928</v>
      </c>
      <c r="H27">
        <f t="shared" si="2"/>
        <v>6</v>
      </c>
      <c r="I27">
        <f t="shared" si="3"/>
        <v>0</v>
      </c>
      <c r="J27">
        <f t="shared" si="4"/>
        <v>0</v>
      </c>
      <c r="K27" s="8">
        <f t="shared" si="5"/>
        <v>6</v>
      </c>
      <c r="L27" s="9">
        <f t="shared" si="6"/>
        <v>0</v>
      </c>
      <c r="M27">
        <f t="shared" si="7"/>
        <v>2</v>
      </c>
      <c r="N27">
        <f t="shared" si="8"/>
        <v>0</v>
      </c>
      <c r="O27" s="8">
        <f t="shared" si="9"/>
        <v>2</v>
      </c>
      <c r="P27">
        <f t="shared" si="10"/>
        <v>0</v>
      </c>
      <c r="Q27">
        <f t="shared" si="11"/>
        <v>0</v>
      </c>
      <c r="R27" s="8">
        <f t="shared" si="12"/>
        <v>0</v>
      </c>
    </row>
    <row r="28" spans="1:18" x14ac:dyDescent="0.25">
      <c r="A28" t="s">
        <v>64</v>
      </c>
      <c r="B28" t="s">
        <v>27</v>
      </c>
      <c r="C28" s="3">
        <v>13023</v>
      </c>
      <c r="D28" s="3">
        <v>11790</v>
      </c>
      <c r="E28" s="3">
        <v>7419</v>
      </c>
      <c r="F28">
        <f t="shared" si="0"/>
        <v>90.532135452660683</v>
      </c>
      <c r="G28">
        <f t="shared" si="1"/>
        <v>56.968440451508876</v>
      </c>
      <c r="H28">
        <f t="shared" si="2"/>
        <v>0</v>
      </c>
      <c r="I28">
        <f t="shared" si="3"/>
        <v>0</v>
      </c>
      <c r="J28">
        <f t="shared" si="4"/>
        <v>0</v>
      </c>
      <c r="K28" s="8">
        <f t="shared" si="5"/>
        <v>0</v>
      </c>
      <c r="L28" s="9">
        <f t="shared" si="6"/>
        <v>0</v>
      </c>
      <c r="M28">
        <f t="shared" si="7"/>
        <v>0</v>
      </c>
      <c r="N28">
        <f t="shared" si="8"/>
        <v>0</v>
      </c>
      <c r="O28" s="8">
        <f t="shared" si="9"/>
        <v>0</v>
      </c>
      <c r="P28">
        <f t="shared" si="10"/>
        <v>2</v>
      </c>
      <c r="Q28">
        <f t="shared" si="11"/>
        <v>0</v>
      </c>
      <c r="R28" s="8">
        <f t="shared" si="12"/>
        <v>2</v>
      </c>
    </row>
    <row r="29" spans="1:18" x14ac:dyDescent="0.25">
      <c r="A29" t="s">
        <v>65</v>
      </c>
      <c r="B29" t="s">
        <v>66</v>
      </c>
      <c r="C29" s="3">
        <v>25766</v>
      </c>
      <c r="D29" s="3">
        <v>23327</v>
      </c>
      <c r="E29" s="3">
        <v>21552</v>
      </c>
      <c r="F29">
        <f t="shared" si="0"/>
        <v>90.534037103159207</v>
      </c>
      <c r="G29">
        <f t="shared" si="1"/>
        <v>83.645113715749446</v>
      </c>
      <c r="H29">
        <f t="shared" si="2"/>
        <v>0</v>
      </c>
      <c r="I29">
        <f t="shared" si="3"/>
        <v>0</v>
      </c>
      <c r="J29">
        <f t="shared" si="4"/>
        <v>0</v>
      </c>
      <c r="K29" s="8">
        <f t="shared" si="5"/>
        <v>0</v>
      </c>
      <c r="L29" s="9">
        <f t="shared" si="6"/>
        <v>0</v>
      </c>
      <c r="M29">
        <f t="shared" si="7"/>
        <v>0</v>
      </c>
      <c r="N29">
        <f t="shared" si="8"/>
        <v>0</v>
      </c>
      <c r="O29" s="8">
        <f t="shared" si="9"/>
        <v>0</v>
      </c>
      <c r="P29">
        <f t="shared" si="10"/>
        <v>2</v>
      </c>
      <c r="Q29">
        <f t="shared" si="11"/>
        <v>0</v>
      </c>
      <c r="R29" s="8">
        <f t="shared" si="12"/>
        <v>2</v>
      </c>
    </row>
    <row r="30" spans="1:18" x14ac:dyDescent="0.25">
      <c r="A30" t="s">
        <v>67</v>
      </c>
      <c r="B30" t="s">
        <v>68</v>
      </c>
      <c r="C30" s="3">
        <v>5399</v>
      </c>
      <c r="D30" s="5"/>
      <c r="E30" s="3">
        <v>483</v>
      </c>
      <c r="F30">
        <f t="shared" si="0"/>
        <v>0</v>
      </c>
      <c r="G30">
        <f t="shared" si="1"/>
        <v>8.9461011298388584</v>
      </c>
      <c r="H30">
        <f t="shared" si="2"/>
        <v>6</v>
      </c>
      <c r="I30">
        <f t="shared" si="3"/>
        <v>0</v>
      </c>
      <c r="J30">
        <f t="shared" si="4"/>
        <v>0</v>
      </c>
      <c r="K30" s="8">
        <f t="shared" si="5"/>
        <v>6</v>
      </c>
      <c r="L30" s="9">
        <f t="shared" si="6"/>
        <v>4</v>
      </c>
      <c r="M30">
        <f t="shared" si="7"/>
        <v>0</v>
      </c>
      <c r="N30">
        <f t="shared" si="8"/>
        <v>0</v>
      </c>
      <c r="O30" s="8">
        <f t="shared" si="9"/>
        <v>4</v>
      </c>
      <c r="P30">
        <f t="shared" si="10"/>
        <v>0</v>
      </c>
      <c r="Q30">
        <f t="shared" si="11"/>
        <v>0</v>
      </c>
      <c r="R30" s="8">
        <f t="shared" si="12"/>
        <v>0</v>
      </c>
    </row>
    <row r="31" spans="1:18" x14ac:dyDescent="0.25">
      <c r="A31" t="s">
        <v>69</v>
      </c>
      <c r="B31" t="s">
        <v>70</v>
      </c>
      <c r="C31" s="3">
        <v>18176</v>
      </c>
      <c r="D31" s="3">
        <v>12413</v>
      </c>
      <c r="E31" s="3">
        <v>5497</v>
      </c>
      <c r="F31">
        <f t="shared" si="0"/>
        <v>68.29335387323944</v>
      </c>
      <c r="G31">
        <f t="shared" si="1"/>
        <v>30.243177816901408</v>
      </c>
      <c r="H31">
        <f t="shared" si="2"/>
        <v>0</v>
      </c>
      <c r="I31">
        <f t="shared" si="3"/>
        <v>4</v>
      </c>
      <c r="J31">
        <f t="shared" si="4"/>
        <v>0</v>
      </c>
      <c r="K31" s="8">
        <f t="shared" si="5"/>
        <v>4</v>
      </c>
      <c r="L31" s="9">
        <f t="shared" si="6"/>
        <v>0</v>
      </c>
      <c r="M31">
        <f t="shared" si="7"/>
        <v>0</v>
      </c>
      <c r="N31">
        <f t="shared" si="8"/>
        <v>1</v>
      </c>
      <c r="O31" s="8">
        <f t="shared" si="9"/>
        <v>1</v>
      </c>
      <c r="P31">
        <f t="shared" si="10"/>
        <v>0</v>
      </c>
      <c r="Q31">
        <f t="shared" si="11"/>
        <v>1</v>
      </c>
      <c r="R31" s="8">
        <f t="shared" si="12"/>
        <v>1</v>
      </c>
    </row>
    <row r="32" spans="1:18" x14ac:dyDescent="0.25">
      <c r="A32" t="s">
        <v>71</v>
      </c>
      <c r="B32" t="s">
        <v>72</v>
      </c>
      <c r="C32" s="3">
        <v>4892</v>
      </c>
      <c r="D32" s="3">
        <v>4427</v>
      </c>
      <c r="E32" s="3">
        <v>3574</v>
      </c>
      <c r="F32">
        <f t="shared" si="0"/>
        <v>90.494685200327069</v>
      </c>
      <c r="G32">
        <f t="shared" si="1"/>
        <v>73.058053965658218</v>
      </c>
      <c r="H32">
        <f t="shared" si="2"/>
        <v>0</v>
      </c>
      <c r="I32">
        <f t="shared" si="3"/>
        <v>0</v>
      </c>
      <c r="J32">
        <f t="shared" si="4"/>
        <v>0</v>
      </c>
      <c r="K32" s="8">
        <f t="shared" si="5"/>
        <v>0</v>
      </c>
      <c r="L32" s="9">
        <f t="shared" si="6"/>
        <v>0</v>
      </c>
      <c r="M32">
        <f t="shared" si="7"/>
        <v>0</v>
      </c>
      <c r="N32">
        <f t="shared" si="8"/>
        <v>0</v>
      </c>
      <c r="O32" s="8">
        <f t="shared" si="9"/>
        <v>0</v>
      </c>
      <c r="P32">
        <f t="shared" si="10"/>
        <v>2</v>
      </c>
      <c r="Q32">
        <f t="shared" si="11"/>
        <v>0</v>
      </c>
      <c r="R32" s="8">
        <f t="shared" si="12"/>
        <v>2</v>
      </c>
    </row>
    <row r="33" spans="1:18" x14ac:dyDescent="0.25">
      <c r="A33" t="s">
        <v>73</v>
      </c>
      <c r="B33" t="s">
        <v>74</v>
      </c>
      <c r="C33" s="3">
        <v>13284</v>
      </c>
      <c r="D33" s="3">
        <v>7986</v>
      </c>
      <c r="E33" s="3">
        <v>1923</v>
      </c>
      <c r="F33">
        <f t="shared" si="0"/>
        <v>60.117434507678411</v>
      </c>
      <c r="G33">
        <f t="shared" si="1"/>
        <v>14.476061427280939</v>
      </c>
      <c r="H33">
        <f t="shared" si="2"/>
        <v>0</v>
      </c>
      <c r="I33">
        <f t="shared" si="3"/>
        <v>4</v>
      </c>
      <c r="J33">
        <f t="shared" si="4"/>
        <v>0</v>
      </c>
      <c r="K33" s="8">
        <f t="shared" si="5"/>
        <v>4</v>
      </c>
      <c r="L33" s="9">
        <f t="shared" si="6"/>
        <v>4</v>
      </c>
      <c r="M33">
        <f t="shared" si="7"/>
        <v>0</v>
      </c>
      <c r="N33">
        <f t="shared" si="8"/>
        <v>0</v>
      </c>
      <c r="O33" s="8">
        <f t="shared" si="9"/>
        <v>4</v>
      </c>
      <c r="P33">
        <f t="shared" si="10"/>
        <v>0</v>
      </c>
      <c r="Q33">
        <f t="shared" si="11"/>
        <v>1</v>
      </c>
      <c r="R33" s="8">
        <f t="shared" si="12"/>
        <v>1</v>
      </c>
    </row>
    <row r="34" spans="1:18" x14ac:dyDescent="0.25">
      <c r="A34" t="s">
        <v>75</v>
      </c>
      <c r="B34" t="s">
        <v>76</v>
      </c>
      <c r="C34" s="3">
        <v>13961</v>
      </c>
      <c r="D34" s="3">
        <v>13693</v>
      </c>
      <c r="E34" s="3">
        <v>10006</v>
      </c>
      <c r="F34">
        <f t="shared" si="0"/>
        <v>98.080366735907162</v>
      </c>
      <c r="G34">
        <f t="shared" si="1"/>
        <v>71.671083733256935</v>
      </c>
      <c r="H34">
        <f t="shared" si="2"/>
        <v>0</v>
      </c>
      <c r="I34">
        <f t="shared" si="3"/>
        <v>0</v>
      </c>
      <c r="J34">
        <f t="shared" si="4"/>
        <v>0</v>
      </c>
      <c r="K34" s="8">
        <f t="shared" si="5"/>
        <v>0</v>
      </c>
      <c r="L34" s="9">
        <f t="shared" si="6"/>
        <v>0</v>
      </c>
      <c r="M34">
        <f t="shared" si="7"/>
        <v>0</v>
      </c>
      <c r="N34">
        <f t="shared" si="8"/>
        <v>0</v>
      </c>
      <c r="O34" s="8">
        <f t="shared" si="9"/>
        <v>0</v>
      </c>
      <c r="P34">
        <f t="shared" si="10"/>
        <v>2</v>
      </c>
      <c r="Q34">
        <f t="shared" si="11"/>
        <v>0</v>
      </c>
      <c r="R34" s="8">
        <f t="shared" si="12"/>
        <v>2</v>
      </c>
    </row>
    <row r="35" spans="1:18" x14ac:dyDescent="0.25">
      <c r="A35" t="s">
        <v>77</v>
      </c>
      <c r="B35" t="s">
        <v>78</v>
      </c>
      <c r="C35" s="3">
        <v>120980</v>
      </c>
      <c r="D35" s="3">
        <v>112288</v>
      </c>
      <c r="E35" s="3">
        <v>86512</v>
      </c>
      <c r="F35">
        <f t="shared" si="0"/>
        <v>92.815341378740285</v>
      </c>
      <c r="G35">
        <f t="shared" si="1"/>
        <v>71.509340386840805</v>
      </c>
      <c r="H35">
        <f t="shared" si="2"/>
        <v>0</v>
      </c>
      <c r="I35">
        <f t="shared" si="3"/>
        <v>0</v>
      </c>
      <c r="J35">
        <f t="shared" si="4"/>
        <v>0</v>
      </c>
      <c r="K35" s="8">
        <f t="shared" si="5"/>
        <v>0</v>
      </c>
      <c r="L35" s="9">
        <f t="shared" si="6"/>
        <v>0</v>
      </c>
      <c r="M35">
        <f t="shared" si="7"/>
        <v>0</v>
      </c>
      <c r="N35">
        <f t="shared" si="8"/>
        <v>0</v>
      </c>
      <c r="O35" s="8">
        <f t="shared" si="9"/>
        <v>0</v>
      </c>
      <c r="P35">
        <f t="shared" si="10"/>
        <v>2</v>
      </c>
      <c r="Q35">
        <f t="shared" si="11"/>
        <v>0</v>
      </c>
      <c r="R35" s="8">
        <f t="shared" si="12"/>
        <v>2</v>
      </c>
    </row>
    <row r="36" spans="1:18" x14ac:dyDescent="0.25">
      <c r="A36" t="s">
        <v>79</v>
      </c>
      <c r="B36" t="s">
        <v>80</v>
      </c>
      <c r="C36" s="3">
        <v>37892</v>
      </c>
      <c r="D36" s="3">
        <v>35684</v>
      </c>
      <c r="E36" s="3">
        <v>31267</v>
      </c>
      <c r="F36">
        <f t="shared" si="0"/>
        <v>94.17291248812414</v>
      </c>
      <c r="G36">
        <f t="shared" si="1"/>
        <v>82.51609838488335</v>
      </c>
      <c r="H36">
        <f t="shared" si="2"/>
        <v>0</v>
      </c>
      <c r="I36">
        <f t="shared" si="3"/>
        <v>0</v>
      </c>
      <c r="J36">
        <f t="shared" si="4"/>
        <v>0</v>
      </c>
      <c r="K36" s="8">
        <f t="shared" si="5"/>
        <v>0</v>
      </c>
      <c r="L36" s="9">
        <f t="shared" si="6"/>
        <v>0</v>
      </c>
      <c r="M36">
        <f t="shared" si="7"/>
        <v>0</v>
      </c>
      <c r="N36">
        <f t="shared" si="8"/>
        <v>0</v>
      </c>
      <c r="O36" s="8">
        <f t="shared" si="9"/>
        <v>0</v>
      </c>
      <c r="P36">
        <f t="shared" si="10"/>
        <v>2</v>
      </c>
      <c r="Q36">
        <f t="shared" si="11"/>
        <v>0</v>
      </c>
      <c r="R36" s="8">
        <f t="shared" si="12"/>
        <v>2</v>
      </c>
    </row>
    <row r="37" spans="1:18" x14ac:dyDescent="0.25">
      <c r="A37" t="s">
        <v>81</v>
      </c>
      <c r="B37" t="s">
        <v>82</v>
      </c>
      <c r="C37" s="3">
        <v>5335</v>
      </c>
      <c r="D37" s="3">
        <v>5329</v>
      </c>
      <c r="E37" s="3">
        <v>3144</v>
      </c>
      <c r="F37">
        <f t="shared" si="0"/>
        <v>99.887535145267108</v>
      </c>
      <c r="G37">
        <f t="shared" si="1"/>
        <v>58.931583880037486</v>
      </c>
      <c r="H37">
        <f t="shared" si="2"/>
        <v>0</v>
      </c>
      <c r="I37">
        <f t="shared" si="3"/>
        <v>0</v>
      </c>
      <c r="J37">
        <f t="shared" si="4"/>
        <v>0</v>
      </c>
      <c r="K37" s="8">
        <f t="shared" si="5"/>
        <v>0</v>
      </c>
      <c r="L37" s="9">
        <f t="shared" si="6"/>
        <v>0</v>
      </c>
      <c r="M37">
        <f t="shared" si="7"/>
        <v>0</v>
      </c>
      <c r="N37">
        <f t="shared" si="8"/>
        <v>0</v>
      </c>
      <c r="O37" s="8">
        <f t="shared" si="9"/>
        <v>0</v>
      </c>
      <c r="P37">
        <f t="shared" si="10"/>
        <v>2</v>
      </c>
      <c r="Q37">
        <f t="shared" si="11"/>
        <v>0</v>
      </c>
      <c r="R37" s="8">
        <f t="shared" si="12"/>
        <v>2</v>
      </c>
    </row>
    <row r="38" spans="1:18" x14ac:dyDescent="0.25">
      <c r="A38" t="s">
        <v>83</v>
      </c>
      <c r="B38" t="s">
        <v>84</v>
      </c>
      <c r="C38" s="3">
        <v>5556</v>
      </c>
      <c r="D38" s="3">
        <v>4747</v>
      </c>
      <c r="E38" s="3">
        <v>5313</v>
      </c>
      <c r="F38">
        <f t="shared" si="0"/>
        <v>85.439164866810657</v>
      </c>
      <c r="G38">
        <f t="shared" si="1"/>
        <v>95.626349892008648</v>
      </c>
      <c r="H38">
        <f t="shared" si="2"/>
        <v>0</v>
      </c>
      <c r="I38">
        <f t="shared" si="3"/>
        <v>0</v>
      </c>
      <c r="J38">
        <f t="shared" si="4"/>
        <v>2</v>
      </c>
      <c r="K38" s="8">
        <f t="shared" si="5"/>
        <v>2</v>
      </c>
      <c r="L38" s="9">
        <f t="shared" si="6"/>
        <v>0</v>
      </c>
      <c r="M38">
        <f t="shared" si="7"/>
        <v>0</v>
      </c>
      <c r="N38">
        <f t="shared" si="8"/>
        <v>0</v>
      </c>
      <c r="O38" s="8">
        <f t="shared" si="9"/>
        <v>0</v>
      </c>
      <c r="P38">
        <f t="shared" si="10"/>
        <v>2</v>
      </c>
      <c r="Q38">
        <f t="shared" si="11"/>
        <v>0</v>
      </c>
      <c r="R38" s="8">
        <f t="shared" si="12"/>
        <v>2</v>
      </c>
    </row>
    <row r="39" spans="1:18" x14ac:dyDescent="0.25">
      <c r="A39" t="s">
        <v>85</v>
      </c>
      <c r="B39" t="s">
        <v>86</v>
      </c>
      <c r="C39" s="3">
        <v>13192</v>
      </c>
      <c r="D39" s="3">
        <v>13179</v>
      </c>
      <c r="E39" s="3">
        <v>11755</v>
      </c>
      <c r="F39">
        <f t="shared" si="0"/>
        <v>99.901455427531843</v>
      </c>
      <c r="G39">
        <f t="shared" si="1"/>
        <v>89.107034566403883</v>
      </c>
      <c r="H39">
        <f t="shared" si="2"/>
        <v>0</v>
      </c>
      <c r="I39">
        <f t="shared" si="3"/>
        <v>0</v>
      </c>
      <c r="J39">
        <f t="shared" si="4"/>
        <v>0</v>
      </c>
      <c r="K39" s="8">
        <f t="shared" si="5"/>
        <v>0</v>
      </c>
      <c r="L39" s="9">
        <f t="shared" si="6"/>
        <v>0</v>
      </c>
      <c r="M39">
        <f t="shared" si="7"/>
        <v>0</v>
      </c>
      <c r="N39">
        <f t="shared" si="8"/>
        <v>0</v>
      </c>
      <c r="O39" s="8">
        <f t="shared" si="9"/>
        <v>0</v>
      </c>
      <c r="P39">
        <f t="shared" si="10"/>
        <v>2</v>
      </c>
      <c r="Q39">
        <f t="shared" si="11"/>
        <v>0</v>
      </c>
      <c r="R39" s="8">
        <f t="shared" si="12"/>
        <v>2</v>
      </c>
    </row>
    <row r="40" spans="1:18" x14ac:dyDescent="0.25">
      <c r="A40" t="s">
        <v>87</v>
      </c>
      <c r="B40" t="s">
        <v>88</v>
      </c>
      <c r="C40" s="3">
        <v>6976</v>
      </c>
      <c r="D40" s="3">
        <v>6224</v>
      </c>
      <c r="E40" s="3">
        <v>3000</v>
      </c>
      <c r="F40">
        <f t="shared" si="0"/>
        <v>89.22018348623854</v>
      </c>
      <c r="G40">
        <f t="shared" si="1"/>
        <v>43.0045871559633</v>
      </c>
      <c r="H40">
        <f t="shared" si="2"/>
        <v>0</v>
      </c>
      <c r="I40">
        <f t="shared" si="3"/>
        <v>0</v>
      </c>
      <c r="J40">
        <f t="shared" si="4"/>
        <v>2</v>
      </c>
      <c r="K40" s="8">
        <f t="shared" si="5"/>
        <v>2</v>
      </c>
      <c r="L40" s="9">
        <f t="shared" si="6"/>
        <v>0</v>
      </c>
      <c r="M40">
        <f t="shared" si="7"/>
        <v>0</v>
      </c>
      <c r="N40">
        <f t="shared" si="8"/>
        <v>0</v>
      </c>
      <c r="O40" s="8">
        <f t="shared" si="9"/>
        <v>0</v>
      </c>
      <c r="P40">
        <f t="shared" si="10"/>
        <v>2</v>
      </c>
      <c r="Q40">
        <f t="shared" si="11"/>
        <v>0</v>
      </c>
      <c r="R40" s="8">
        <f t="shared" si="12"/>
        <v>2</v>
      </c>
    </row>
    <row r="41" spans="1:18" x14ac:dyDescent="0.25">
      <c r="A41" t="s">
        <v>89</v>
      </c>
      <c r="B41" t="s">
        <v>90</v>
      </c>
      <c r="C41" s="3">
        <v>8467</v>
      </c>
      <c r="D41" s="3">
        <v>7483</v>
      </c>
      <c r="E41" s="3">
        <v>6923</v>
      </c>
      <c r="F41">
        <f t="shared" si="0"/>
        <v>88.378410298807125</v>
      </c>
      <c r="G41">
        <f t="shared" si="1"/>
        <v>81.764497460729885</v>
      </c>
      <c r="H41">
        <f t="shared" si="2"/>
        <v>0</v>
      </c>
      <c r="I41">
        <f t="shared" si="3"/>
        <v>0</v>
      </c>
      <c r="J41">
        <f t="shared" si="4"/>
        <v>2</v>
      </c>
      <c r="K41" s="8">
        <f t="shared" si="5"/>
        <v>2</v>
      </c>
      <c r="L41" s="9">
        <f t="shared" si="6"/>
        <v>0</v>
      </c>
      <c r="M41">
        <f t="shared" si="7"/>
        <v>0</v>
      </c>
      <c r="N41">
        <f t="shared" si="8"/>
        <v>0</v>
      </c>
      <c r="O41" s="8">
        <f t="shared" si="9"/>
        <v>0</v>
      </c>
      <c r="P41">
        <f t="shared" si="10"/>
        <v>2</v>
      </c>
      <c r="Q41">
        <f t="shared" si="11"/>
        <v>0</v>
      </c>
      <c r="R41" s="8">
        <f t="shared" si="12"/>
        <v>2</v>
      </c>
    </row>
    <row r="42" spans="1:18" x14ac:dyDescent="0.25">
      <c r="A42" t="s">
        <v>91</v>
      </c>
      <c r="B42" t="s">
        <v>92</v>
      </c>
      <c r="C42" s="3">
        <v>9801</v>
      </c>
      <c r="D42" s="3">
        <v>8297</v>
      </c>
      <c r="E42" s="3">
        <v>4894</v>
      </c>
      <c r="F42">
        <f t="shared" si="0"/>
        <v>84.65462707886951</v>
      </c>
      <c r="G42">
        <f t="shared" si="1"/>
        <v>49.933680236710536</v>
      </c>
      <c r="H42">
        <f t="shared" si="2"/>
        <v>0</v>
      </c>
      <c r="I42">
        <f t="shared" si="3"/>
        <v>0</v>
      </c>
      <c r="J42">
        <f t="shared" si="4"/>
        <v>2</v>
      </c>
      <c r="K42" s="8">
        <f t="shared" si="5"/>
        <v>2</v>
      </c>
      <c r="L42" s="9">
        <f t="shared" si="6"/>
        <v>0</v>
      </c>
      <c r="M42">
        <f t="shared" si="7"/>
        <v>0</v>
      </c>
      <c r="N42">
        <f t="shared" si="8"/>
        <v>0</v>
      </c>
      <c r="O42" s="8">
        <f t="shared" si="9"/>
        <v>0</v>
      </c>
      <c r="P42">
        <f t="shared" si="10"/>
        <v>2</v>
      </c>
      <c r="Q42">
        <f t="shared" si="11"/>
        <v>0</v>
      </c>
      <c r="R42" s="8">
        <f t="shared" si="12"/>
        <v>2</v>
      </c>
    </row>
    <row r="43" spans="1:18" x14ac:dyDescent="0.25">
      <c r="A43" t="s">
        <v>93</v>
      </c>
      <c r="B43" t="s">
        <v>94</v>
      </c>
      <c r="C43" s="3">
        <v>3772</v>
      </c>
      <c r="D43" s="3">
        <v>3679</v>
      </c>
      <c r="E43" s="3">
        <v>3672</v>
      </c>
      <c r="F43">
        <f t="shared" si="0"/>
        <v>97.534464475079531</v>
      </c>
      <c r="G43">
        <f t="shared" si="1"/>
        <v>97.348886532343585</v>
      </c>
      <c r="H43">
        <f t="shared" si="2"/>
        <v>0</v>
      </c>
      <c r="I43">
        <f t="shared" si="3"/>
        <v>0</v>
      </c>
      <c r="J43">
        <f t="shared" si="4"/>
        <v>0</v>
      </c>
      <c r="K43" s="8">
        <f t="shared" si="5"/>
        <v>0</v>
      </c>
      <c r="L43" s="9">
        <f t="shared" si="6"/>
        <v>0</v>
      </c>
      <c r="M43">
        <f t="shared" si="7"/>
        <v>0</v>
      </c>
      <c r="N43">
        <f t="shared" si="8"/>
        <v>0</v>
      </c>
      <c r="O43" s="8">
        <f t="shared" si="9"/>
        <v>0</v>
      </c>
      <c r="P43">
        <f t="shared" si="10"/>
        <v>2</v>
      </c>
      <c r="Q43">
        <f t="shared" si="11"/>
        <v>0</v>
      </c>
      <c r="R43" s="8">
        <f t="shared" si="12"/>
        <v>2</v>
      </c>
    </row>
    <row r="44" spans="1:18" x14ac:dyDescent="0.25">
      <c r="A44" t="s">
        <v>95</v>
      </c>
      <c r="B44" t="s">
        <v>96</v>
      </c>
      <c r="C44" s="3">
        <v>6029</v>
      </c>
      <c r="D44" s="3">
        <v>4618</v>
      </c>
      <c r="E44" s="3">
        <v>1222</v>
      </c>
      <c r="F44">
        <f t="shared" si="0"/>
        <v>76.596450489301702</v>
      </c>
      <c r="G44">
        <f t="shared" si="1"/>
        <v>20.268701277160392</v>
      </c>
      <c r="H44">
        <f t="shared" si="2"/>
        <v>0</v>
      </c>
      <c r="I44">
        <f t="shared" si="3"/>
        <v>0</v>
      </c>
      <c r="J44">
        <f t="shared" si="4"/>
        <v>2</v>
      </c>
      <c r="K44" s="8">
        <f t="shared" si="5"/>
        <v>2</v>
      </c>
      <c r="L44" s="9">
        <f t="shared" si="6"/>
        <v>0</v>
      </c>
      <c r="M44">
        <f t="shared" si="7"/>
        <v>2</v>
      </c>
      <c r="N44">
        <f t="shared" si="8"/>
        <v>0</v>
      </c>
      <c r="O44" s="8">
        <f t="shared" si="9"/>
        <v>2</v>
      </c>
      <c r="P44">
        <f t="shared" si="10"/>
        <v>2</v>
      </c>
      <c r="Q44">
        <f t="shared" si="11"/>
        <v>0</v>
      </c>
      <c r="R44" s="8">
        <f t="shared" si="12"/>
        <v>2</v>
      </c>
    </row>
    <row r="45" spans="1:18" x14ac:dyDescent="0.25">
      <c r="A45" t="s">
        <v>97</v>
      </c>
      <c r="B45" t="s">
        <v>98</v>
      </c>
      <c r="C45" s="3">
        <v>11448</v>
      </c>
      <c r="D45" s="3">
        <v>10401</v>
      </c>
      <c r="E45" s="3">
        <v>4176</v>
      </c>
      <c r="F45">
        <f t="shared" si="0"/>
        <v>90.854297693920344</v>
      </c>
      <c r="G45">
        <f t="shared" si="1"/>
        <v>36.477987421383645</v>
      </c>
      <c r="H45">
        <f t="shared" si="2"/>
        <v>0</v>
      </c>
      <c r="I45">
        <f t="shared" si="3"/>
        <v>0</v>
      </c>
      <c r="J45">
        <f t="shared" si="4"/>
        <v>0</v>
      </c>
      <c r="K45" s="8">
        <f t="shared" si="5"/>
        <v>0</v>
      </c>
      <c r="L45" s="9">
        <f t="shared" si="6"/>
        <v>0</v>
      </c>
      <c r="M45">
        <f t="shared" si="7"/>
        <v>0</v>
      </c>
      <c r="N45">
        <f t="shared" si="8"/>
        <v>1</v>
      </c>
      <c r="O45" s="8">
        <f t="shared" si="9"/>
        <v>1</v>
      </c>
      <c r="P45">
        <f t="shared" si="10"/>
        <v>2</v>
      </c>
      <c r="Q45">
        <f t="shared" si="11"/>
        <v>0</v>
      </c>
      <c r="R45" s="8">
        <f t="shared" si="12"/>
        <v>2</v>
      </c>
    </row>
    <row r="46" spans="1:18" x14ac:dyDescent="0.25">
      <c r="A46" t="s">
        <v>99</v>
      </c>
      <c r="B46" t="s">
        <v>100</v>
      </c>
      <c r="C46" s="3">
        <v>4376</v>
      </c>
      <c r="D46" s="3">
        <v>3882</v>
      </c>
      <c r="E46" s="3">
        <v>3351</v>
      </c>
      <c r="F46">
        <f t="shared" si="0"/>
        <v>88.71115173674589</v>
      </c>
      <c r="G46">
        <f t="shared" si="1"/>
        <v>76.576782449725783</v>
      </c>
      <c r="H46">
        <f t="shared" si="2"/>
        <v>0</v>
      </c>
      <c r="I46">
        <f t="shared" si="3"/>
        <v>0</v>
      </c>
      <c r="J46">
        <f t="shared" si="4"/>
        <v>2</v>
      </c>
      <c r="K46" s="8">
        <f t="shared" si="5"/>
        <v>2</v>
      </c>
      <c r="L46" s="9">
        <f t="shared" si="6"/>
        <v>0</v>
      </c>
      <c r="M46">
        <f t="shared" si="7"/>
        <v>0</v>
      </c>
      <c r="N46">
        <f t="shared" si="8"/>
        <v>0</v>
      </c>
      <c r="O46" s="8">
        <f t="shared" si="9"/>
        <v>0</v>
      </c>
      <c r="P46">
        <f t="shared" si="10"/>
        <v>2</v>
      </c>
      <c r="Q46">
        <f t="shared" si="11"/>
        <v>0</v>
      </c>
      <c r="R46" s="8">
        <f t="shared" si="12"/>
        <v>2</v>
      </c>
    </row>
    <row r="47" spans="1:18" x14ac:dyDescent="0.25">
      <c r="A47" t="s">
        <v>101</v>
      </c>
      <c r="B47" t="s">
        <v>102</v>
      </c>
      <c r="C47" s="3">
        <v>6232</v>
      </c>
      <c r="D47" s="3">
        <v>5644</v>
      </c>
      <c r="E47" s="3">
        <v>5504</v>
      </c>
      <c r="F47">
        <f t="shared" si="0"/>
        <v>90.564826700898593</v>
      </c>
      <c r="G47">
        <f t="shared" si="1"/>
        <v>88.318356867779201</v>
      </c>
      <c r="H47">
        <f t="shared" si="2"/>
        <v>0</v>
      </c>
      <c r="I47">
        <f t="shared" si="3"/>
        <v>0</v>
      </c>
      <c r="J47">
        <f t="shared" si="4"/>
        <v>0</v>
      </c>
      <c r="K47" s="8">
        <f t="shared" si="5"/>
        <v>0</v>
      </c>
      <c r="L47" s="9">
        <f t="shared" si="6"/>
        <v>0</v>
      </c>
      <c r="M47">
        <f t="shared" si="7"/>
        <v>0</v>
      </c>
      <c r="N47">
        <f t="shared" si="8"/>
        <v>0</v>
      </c>
      <c r="O47" s="8">
        <f t="shared" si="9"/>
        <v>0</v>
      </c>
      <c r="P47">
        <f t="shared" si="10"/>
        <v>2</v>
      </c>
      <c r="Q47">
        <f t="shared" si="11"/>
        <v>0</v>
      </c>
      <c r="R47" s="8">
        <f t="shared" si="12"/>
        <v>2</v>
      </c>
    </row>
    <row r="48" spans="1:18" x14ac:dyDescent="0.25">
      <c r="A48" t="s">
        <v>103</v>
      </c>
      <c r="B48" t="s">
        <v>104</v>
      </c>
      <c r="C48" s="3">
        <v>11705</v>
      </c>
      <c r="D48" s="3">
        <v>11418</v>
      </c>
      <c r="E48" s="3">
        <v>7185</v>
      </c>
      <c r="F48">
        <f t="shared" si="0"/>
        <v>97.548056386159772</v>
      </c>
      <c r="G48">
        <f t="shared" si="1"/>
        <v>61.384023921401109</v>
      </c>
      <c r="H48">
        <f t="shared" si="2"/>
        <v>0</v>
      </c>
      <c r="I48">
        <f t="shared" si="3"/>
        <v>0</v>
      </c>
      <c r="J48">
        <f t="shared" si="4"/>
        <v>0</v>
      </c>
      <c r="K48" s="8">
        <f t="shared" si="5"/>
        <v>0</v>
      </c>
      <c r="L48" s="9">
        <f t="shared" si="6"/>
        <v>0</v>
      </c>
      <c r="M48">
        <f t="shared" si="7"/>
        <v>0</v>
      </c>
      <c r="N48">
        <f t="shared" si="8"/>
        <v>0</v>
      </c>
      <c r="O48" s="8">
        <f t="shared" si="9"/>
        <v>0</v>
      </c>
      <c r="P48">
        <f t="shared" si="10"/>
        <v>2</v>
      </c>
      <c r="Q48">
        <f t="shared" si="11"/>
        <v>0</v>
      </c>
      <c r="R48" s="8">
        <f t="shared" si="12"/>
        <v>2</v>
      </c>
    </row>
    <row r="49" spans="1:18" x14ac:dyDescent="0.25">
      <c r="A49" t="s">
        <v>105</v>
      </c>
      <c r="B49" t="s">
        <v>106</v>
      </c>
      <c r="C49" s="3">
        <v>114156</v>
      </c>
      <c r="D49" s="3">
        <v>54219</v>
      </c>
      <c r="E49" s="3">
        <v>67288</v>
      </c>
      <c r="F49">
        <f t="shared" si="0"/>
        <v>47.495532429307261</v>
      </c>
      <c r="G49">
        <f t="shared" si="1"/>
        <v>58.943901328007286</v>
      </c>
      <c r="H49">
        <f t="shared" si="2"/>
        <v>6</v>
      </c>
      <c r="I49">
        <f t="shared" si="3"/>
        <v>0</v>
      </c>
      <c r="J49">
        <f t="shared" si="4"/>
        <v>0</v>
      </c>
      <c r="K49" s="8">
        <f t="shared" si="5"/>
        <v>6</v>
      </c>
      <c r="L49" s="9">
        <f t="shared" si="6"/>
        <v>0</v>
      </c>
      <c r="M49">
        <f t="shared" si="7"/>
        <v>0</v>
      </c>
      <c r="N49">
        <f t="shared" si="8"/>
        <v>0</v>
      </c>
      <c r="O49" s="8">
        <f t="shared" si="9"/>
        <v>0</v>
      </c>
      <c r="P49">
        <f t="shared" si="10"/>
        <v>0</v>
      </c>
      <c r="Q49">
        <f t="shared" si="11"/>
        <v>0</v>
      </c>
      <c r="R49" s="8">
        <f t="shared" si="12"/>
        <v>0</v>
      </c>
    </row>
    <row r="50" spans="1:18" x14ac:dyDescent="0.25">
      <c r="A50" t="s">
        <v>107</v>
      </c>
      <c r="B50" t="s">
        <v>108</v>
      </c>
      <c r="C50" s="3">
        <v>35445</v>
      </c>
      <c r="D50" s="3">
        <v>30955</v>
      </c>
      <c r="E50" s="3">
        <v>31533</v>
      </c>
      <c r="F50">
        <f t="shared" si="0"/>
        <v>87.332486951615181</v>
      </c>
      <c r="G50">
        <f t="shared" si="1"/>
        <v>88.963182395260262</v>
      </c>
      <c r="H50">
        <f t="shared" si="2"/>
        <v>0</v>
      </c>
      <c r="I50">
        <f t="shared" si="3"/>
        <v>0</v>
      </c>
      <c r="J50">
        <f t="shared" si="4"/>
        <v>2</v>
      </c>
      <c r="K50" s="8">
        <f t="shared" si="5"/>
        <v>2</v>
      </c>
      <c r="L50" s="9">
        <f t="shared" si="6"/>
        <v>0</v>
      </c>
      <c r="M50">
        <f t="shared" si="7"/>
        <v>0</v>
      </c>
      <c r="N50">
        <f t="shared" si="8"/>
        <v>0</v>
      </c>
      <c r="O50" s="8">
        <f t="shared" si="9"/>
        <v>0</v>
      </c>
      <c r="P50">
        <f t="shared" si="10"/>
        <v>2</v>
      </c>
      <c r="Q50">
        <f t="shared" si="11"/>
        <v>0</v>
      </c>
      <c r="R50" s="8">
        <f t="shared" si="12"/>
        <v>2</v>
      </c>
    </row>
    <row r="51" spans="1:18" x14ac:dyDescent="0.25">
      <c r="A51" t="s">
        <v>109</v>
      </c>
      <c r="B51" t="s">
        <v>110</v>
      </c>
      <c r="C51" s="3">
        <v>6545</v>
      </c>
      <c r="D51" s="5"/>
      <c r="E51" s="5"/>
      <c r="F51">
        <f t="shared" si="0"/>
        <v>0</v>
      </c>
      <c r="G51">
        <f t="shared" si="1"/>
        <v>0</v>
      </c>
      <c r="H51">
        <f t="shared" si="2"/>
        <v>6</v>
      </c>
      <c r="I51">
        <f t="shared" si="3"/>
        <v>0</v>
      </c>
      <c r="J51">
        <f t="shared" si="4"/>
        <v>0</v>
      </c>
      <c r="K51" s="8">
        <f t="shared" si="5"/>
        <v>6</v>
      </c>
      <c r="L51" s="9">
        <f t="shared" si="6"/>
        <v>4</v>
      </c>
      <c r="M51">
        <f t="shared" si="7"/>
        <v>0</v>
      </c>
      <c r="N51">
        <f t="shared" si="8"/>
        <v>0</v>
      </c>
      <c r="O51" s="8">
        <f t="shared" si="9"/>
        <v>4</v>
      </c>
      <c r="P51">
        <f t="shared" si="10"/>
        <v>0</v>
      </c>
      <c r="Q51">
        <f t="shared" si="11"/>
        <v>0</v>
      </c>
      <c r="R51" s="8">
        <f t="shared" si="12"/>
        <v>0</v>
      </c>
    </row>
    <row r="52" spans="1:18" x14ac:dyDescent="0.25">
      <c r="A52" t="s">
        <v>111</v>
      </c>
      <c r="B52" t="s">
        <v>112</v>
      </c>
      <c r="C52" s="3">
        <v>8822</v>
      </c>
      <c r="D52" s="3">
        <v>4129</v>
      </c>
      <c r="E52" s="3">
        <v>2916</v>
      </c>
      <c r="F52">
        <f t="shared" si="0"/>
        <v>46.803445930627973</v>
      </c>
      <c r="G52">
        <f t="shared" si="1"/>
        <v>33.053729313080929</v>
      </c>
      <c r="H52">
        <f t="shared" si="2"/>
        <v>6</v>
      </c>
      <c r="I52">
        <f t="shared" si="3"/>
        <v>0</v>
      </c>
      <c r="J52">
        <f t="shared" si="4"/>
        <v>0</v>
      </c>
      <c r="K52" s="8">
        <f t="shared" si="5"/>
        <v>6</v>
      </c>
      <c r="L52" s="9">
        <f t="shared" si="6"/>
        <v>0</v>
      </c>
      <c r="M52">
        <f t="shared" si="7"/>
        <v>0</v>
      </c>
      <c r="N52">
        <f t="shared" si="8"/>
        <v>1</v>
      </c>
      <c r="O52" s="8">
        <f t="shared" si="9"/>
        <v>1</v>
      </c>
      <c r="P52">
        <f t="shared" si="10"/>
        <v>0</v>
      </c>
      <c r="Q52">
        <f t="shared" si="11"/>
        <v>0</v>
      </c>
      <c r="R52" s="8">
        <f t="shared" si="12"/>
        <v>0</v>
      </c>
    </row>
    <row r="53" spans="1:18" x14ac:dyDescent="0.25">
      <c r="A53" t="s">
        <v>113</v>
      </c>
      <c r="B53" t="s">
        <v>114</v>
      </c>
      <c r="C53" s="3">
        <v>16331</v>
      </c>
      <c r="D53" s="3">
        <v>5206</v>
      </c>
      <c r="E53" s="3">
        <v>13146</v>
      </c>
      <c r="F53">
        <f t="shared" si="0"/>
        <v>31.87802339109669</v>
      </c>
      <c r="G53">
        <f t="shared" si="1"/>
        <v>80.497213887698237</v>
      </c>
      <c r="H53">
        <f t="shared" si="2"/>
        <v>6</v>
      </c>
      <c r="I53">
        <f t="shared" si="3"/>
        <v>0</v>
      </c>
      <c r="J53">
        <f t="shared" si="4"/>
        <v>0</v>
      </c>
      <c r="K53" s="8">
        <f t="shared" si="5"/>
        <v>6</v>
      </c>
      <c r="L53" s="9">
        <f t="shared" si="6"/>
        <v>0</v>
      </c>
      <c r="M53">
        <f t="shared" si="7"/>
        <v>0</v>
      </c>
      <c r="N53">
        <f t="shared" si="8"/>
        <v>0</v>
      </c>
      <c r="O53" s="8">
        <f t="shared" si="9"/>
        <v>0</v>
      </c>
      <c r="P53">
        <f t="shared" si="10"/>
        <v>0</v>
      </c>
      <c r="Q53">
        <f t="shared" si="11"/>
        <v>0</v>
      </c>
      <c r="R53" s="8">
        <f t="shared" si="12"/>
        <v>0</v>
      </c>
    </row>
    <row r="54" spans="1:18" x14ac:dyDescent="0.25">
      <c r="A54" t="s">
        <v>115</v>
      </c>
      <c r="B54" t="s">
        <v>116</v>
      </c>
      <c r="C54" s="3">
        <v>8964</v>
      </c>
      <c r="D54" s="3">
        <v>2611</v>
      </c>
      <c r="E54" s="3">
        <v>5120</v>
      </c>
      <c r="F54">
        <f t="shared" si="0"/>
        <v>29.127621597501115</v>
      </c>
      <c r="G54">
        <f t="shared" si="1"/>
        <v>57.117358322177601</v>
      </c>
      <c r="H54">
        <f t="shared" si="2"/>
        <v>6</v>
      </c>
      <c r="I54">
        <f t="shared" si="3"/>
        <v>0</v>
      </c>
      <c r="J54">
        <f t="shared" si="4"/>
        <v>0</v>
      </c>
      <c r="K54" s="8">
        <f t="shared" si="5"/>
        <v>6</v>
      </c>
      <c r="L54" s="9">
        <f t="shared" si="6"/>
        <v>0</v>
      </c>
      <c r="M54">
        <f t="shared" si="7"/>
        <v>0</v>
      </c>
      <c r="N54">
        <f t="shared" si="8"/>
        <v>0</v>
      </c>
      <c r="O54" s="8">
        <f t="shared" si="9"/>
        <v>0</v>
      </c>
      <c r="P54">
        <f t="shared" si="10"/>
        <v>0</v>
      </c>
      <c r="Q54">
        <f t="shared" si="11"/>
        <v>0</v>
      </c>
      <c r="R54" s="8">
        <f t="shared" si="12"/>
        <v>0</v>
      </c>
    </row>
    <row r="55" spans="1:18" x14ac:dyDescent="0.25">
      <c r="A55" t="s">
        <v>117</v>
      </c>
      <c r="B55" t="s">
        <v>118</v>
      </c>
      <c r="C55" s="3">
        <v>1434</v>
      </c>
      <c r="D55" s="3">
        <v>1347</v>
      </c>
      <c r="E55" s="3">
        <v>1163</v>
      </c>
      <c r="F55">
        <f t="shared" si="0"/>
        <v>93.93305439330544</v>
      </c>
      <c r="G55">
        <f t="shared" si="1"/>
        <v>81.101813110181311</v>
      </c>
      <c r="H55">
        <f t="shared" si="2"/>
        <v>0</v>
      </c>
      <c r="I55">
        <f t="shared" si="3"/>
        <v>0</v>
      </c>
      <c r="J55">
        <f t="shared" si="4"/>
        <v>0</v>
      </c>
      <c r="K55" s="8">
        <f t="shared" si="5"/>
        <v>0</v>
      </c>
      <c r="L55" s="9">
        <f t="shared" si="6"/>
        <v>0</v>
      </c>
      <c r="M55">
        <f t="shared" si="7"/>
        <v>0</v>
      </c>
      <c r="N55">
        <f t="shared" si="8"/>
        <v>0</v>
      </c>
      <c r="O55" s="8">
        <f t="shared" si="9"/>
        <v>0</v>
      </c>
      <c r="P55">
        <f t="shared" si="10"/>
        <v>2</v>
      </c>
      <c r="Q55">
        <f t="shared" si="11"/>
        <v>0</v>
      </c>
      <c r="R55" s="8">
        <f t="shared" si="12"/>
        <v>2</v>
      </c>
    </row>
    <row r="56" spans="1:18" x14ac:dyDescent="0.25">
      <c r="A56" t="s">
        <v>119</v>
      </c>
      <c r="B56" t="s">
        <v>120</v>
      </c>
      <c r="C56" s="3">
        <v>7530</v>
      </c>
      <c r="D56" s="3">
        <v>1264</v>
      </c>
      <c r="E56" s="3">
        <v>3957</v>
      </c>
      <c r="F56">
        <f t="shared" si="0"/>
        <v>16.786188579017264</v>
      </c>
      <c r="G56">
        <f t="shared" si="1"/>
        <v>52.549800796812754</v>
      </c>
      <c r="H56">
        <f t="shared" si="2"/>
        <v>6</v>
      </c>
      <c r="I56">
        <f t="shared" si="3"/>
        <v>0</v>
      </c>
      <c r="J56">
        <f t="shared" si="4"/>
        <v>0</v>
      </c>
      <c r="K56" s="8">
        <f t="shared" si="5"/>
        <v>6</v>
      </c>
      <c r="L56" s="9">
        <f t="shared" si="6"/>
        <v>0</v>
      </c>
      <c r="M56">
        <f t="shared" si="7"/>
        <v>0</v>
      </c>
      <c r="N56">
        <f t="shared" si="8"/>
        <v>0</v>
      </c>
      <c r="O56" s="8">
        <f t="shared" si="9"/>
        <v>0</v>
      </c>
      <c r="P56">
        <f t="shared" si="10"/>
        <v>0</v>
      </c>
      <c r="Q56">
        <f t="shared" si="11"/>
        <v>0</v>
      </c>
      <c r="R56" s="8">
        <f t="shared" si="12"/>
        <v>0</v>
      </c>
    </row>
    <row r="57" spans="1:18" x14ac:dyDescent="0.25">
      <c r="A57" t="s">
        <v>121</v>
      </c>
      <c r="B57" t="s">
        <v>122</v>
      </c>
      <c r="C57" s="3">
        <v>1887</v>
      </c>
      <c r="D57" s="3">
        <v>1081</v>
      </c>
      <c r="E57" s="3">
        <v>756</v>
      </c>
      <c r="F57">
        <f t="shared" si="0"/>
        <v>57.286698463169053</v>
      </c>
      <c r="G57">
        <f t="shared" si="1"/>
        <v>40.06359300476948</v>
      </c>
      <c r="H57">
        <f t="shared" si="2"/>
        <v>0</v>
      </c>
      <c r="I57">
        <f t="shared" si="3"/>
        <v>4</v>
      </c>
      <c r="J57">
        <f t="shared" si="4"/>
        <v>0</v>
      </c>
      <c r="K57" s="8">
        <f t="shared" si="5"/>
        <v>4</v>
      </c>
      <c r="L57" s="9">
        <f t="shared" si="6"/>
        <v>0</v>
      </c>
      <c r="M57">
        <f t="shared" si="7"/>
        <v>0</v>
      </c>
      <c r="N57">
        <f t="shared" si="8"/>
        <v>0</v>
      </c>
      <c r="O57" s="8">
        <f t="shared" si="9"/>
        <v>0</v>
      </c>
      <c r="P57">
        <f t="shared" si="10"/>
        <v>0</v>
      </c>
      <c r="Q57">
        <f t="shared" si="11"/>
        <v>1</v>
      </c>
      <c r="R57" s="8">
        <f t="shared" si="12"/>
        <v>1</v>
      </c>
    </row>
    <row r="58" spans="1:18" x14ac:dyDescent="0.25">
      <c r="A58" t="s">
        <v>123</v>
      </c>
      <c r="B58" t="s">
        <v>124</v>
      </c>
      <c r="C58" s="3">
        <v>9149</v>
      </c>
      <c r="D58" s="3">
        <v>2155</v>
      </c>
      <c r="E58" s="3">
        <v>4258</v>
      </c>
      <c r="F58">
        <f t="shared" si="0"/>
        <v>23.554486829161657</v>
      </c>
      <c r="G58">
        <f t="shared" si="1"/>
        <v>46.540605530659093</v>
      </c>
      <c r="H58">
        <f t="shared" si="2"/>
        <v>6</v>
      </c>
      <c r="I58">
        <f t="shared" si="3"/>
        <v>0</v>
      </c>
      <c r="J58">
        <f t="shared" si="4"/>
        <v>0</v>
      </c>
      <c r="K58" s="8">
        <f t="shared" si="5"/>
        <v>6</v>
      </c>
      <c r="L58" s="9">
        <f t="shared" si="6"/>
        <v>0</v>
      </c>
      <c r="M58">
        <f t="shared" si="7"/>
        <v>0</v>
      </c>
      <c r="N58">
        <f t="shared" si="8"/>
        <v>0</v>
      </c>
      <c r="O58" s="8">
        <f t="shared" si="9"/>
        <v>0</v>
      </c>
      <c r="P58">
        <f t="shared" si="10"/>
        <v>0</v>
      </c>
      <c r="Q58">
        <f t="shared" si="11"/>
        <v>0</v>
      </c>
      <c r="R58" s="8">
        <f t="shared" si="12"/>
        <v>0</v>
      </c>
    </row>
    <row r="59" spans="1:18" x14ac:dyDescent="0.25">
      <c r="A59" t="s">
        <v>125</v>
      </c>
      <c r="B59" t="s">
        <v>126</v>
      </c>
      <c r="C59" s="3">
        <v>5358</v>
      </c>
      <c r="D59" s="3">
        <v>1815</v>
      </c>
      <c r="E59" s="3">
        <v>2106</v>
      </c>
      <c r="F59">
        <f t="shared" si="0"/>
        <v>33.87458006718925</v>
      </c>
      <c r="G59">
        <f t="shared" si="1"/>
        <v>39.305711086226204</v>
      </c>
      <c r="H59">
        <f t="shared" si="2"/>
        <v>6</v>
      </c>
      <c r="I59">
        <f t="shared" si="3"/>
        <v>0</v>
      </c>
      <c r="J59">
        <f t="shared" si="4"/>
        <v>0</v>
      </c>
      <c r="K59" s="8">
        <f t="shared" si="5"/>
        <v>6</v>
      </c>
      <c r="L59" s="9">
        <f t="shared" si="6"/>
        <v>0</v>
      </c>
      <c r="M59">
        <f t="shared" si="7"/>
        <v>0</v>
      </c>
      <c r="N59">
        <f t="shared" si="8"/>
        <v>1</v>
      </c>
      <c r="O59" s="8">
        <f t="shared" si="9"/>
        <v>1</v>
      </c>
      <c r="P59">
        <f t="shared" si="10"/>
        <v>0</v>
      </c>
      <c r="Q59">
        <f t="shared" si="11"/>
        <v>0</v>
      </c>
      <c r="R59" s="8">
        <f t="shared" si="12"/>
        <v>0</v>
      </c>
    </row>
    <row r="60" spans="1:18" x14ac:dyDescent="0.25">
      <c r="A60" t="s">
        <v>127</v>
      </c>
      <c r="B60" t="s">
        <v>128</v>
      </c>
      <c r="C60" s="3">
        <v>12531</v>
      </c>
      <c r="D60" s="3">
        <v>4330</v>
      </c>
      <c r="E60" s="3">
        <v>5820</v>
      </c>
      <c r="F60">
        <f t="shared" si="0"/>
        <v>34.554305322799458</v>
      </c>
      <c r="G60">
        <f t="shared" si="1"/>
        <v>46.444816854201584</v>
      </c>
      <c r="H60">
        <f t="shared" si="2"/>
        <v>6</v>
      </c>
      <c r="I60">
        <f t="shared" si="3"/>
        <v>0</v>
      </c>
      <c r="J60">
        <f t="shared" si="4"/>
        <v>0</v>
      </c>
      <c r="K60" s="8">
        <f t="shared" si="5"/>
        <v>6</v>
      </c>
      <c r="L60" s="9">
        <f t="shared" si="6"/>
        <v>0</v>
      </c>
      <c r="M60">
        <f t="shared" si="7"/>
        <v>0</v>
      </c>
      <c r="N60">
        <f t="shared" si="8"/>
        <v>0</v>
      </c>
      <c r="O60" s="8">
        <f t="shared" si="9"/>
        <v>0</v>
      </c>
      <c r="P60">
        <f t="shared" si="10"/>
        <v>0</v>
      </c>
      <c r="Q60">
        <f t="shared" si="11"/>
        <v>0</v>
      </c>
      <c r="R60" s="8">
        <f t="shared" si="12"/>
        <v>0</v>
      </c>
    </row>
    <row r="61" spans="1:18" x14ac:dyDescent="0.25">
      <c r="A61" t="s">
        <v>129</v>
      </c>
      <c r="B61" t="s">
        <v>130</v>
      </c>
      <c r="C61" s="3">
        <v>9124</v>
      </c>
      <c r="D61" s="3">
        <v>1937</v>
      </c>
      <c r="E61" s="3">
        <v>1633</v>
      </c>
      <c r="F61">
        <f t="shared" si="0"/>
        <v>21.229723805348534</v>
      </c>
      <c r="G61">
        <f t="shared" si="1"/>
        <v>17.897851819377468</v>
      </c>
      <c r="H61">
        <f t="shared" si="2"/>
        <v>6</v>
      </c>
      <c r="I61">
        <f t="shared" si="3"/>
        <v>0</v>
      </c>
      <c r="J61">
        <f t="shared" si="4"/>
        <v>0</v>
      </c>
      <c r="K61" s="8">
        <f t="shared" si="5"/>
        <v>6</v>
      </c>
      <c r="L61" s="9">
        <f t="shared" si="6"/>
        <v>4</v>
      </c>
      <c r="M61">
        <f t="shared" si="7"/>
        <v>0</v>
      </c>
      <c r="N61">
        <f t="shared" si="8"/>
        <v>0</v>
      </c>
      <c r="O61" s="8">
        <f t="shared" si="9"/>
        <v>4</v>
      </c>
      <c r="P61">
        <f t="shared" si="10"/>
        <v>0</v>
      </c>
      <c r="Q61">
        <f t="shared" si="11"/>
        <v>0</v>
      </c>
      <c r="R61" s="8">
        <f t="shared" si="12"/>
        <v>0</v>
      </c>
    </row>
    <row r="62" spans="1:18" x14ac:dyDescent="0.25">
      <c r="A62" t="s">
        <v>131</v>
      </c>
      <c r="B62" t="s">
        <v>132</v>
      </c>
      <c r="C62" s="3">
        <v>62401</v>
      </c>
      <c r="D62" s="3">
        <v>56927</v>
      </c>
      <c r="E62" s="3">
        <v>37008</v>
      </c>
      <c r="F62">
        <f t="shared" si="0"/>
        <v>91.227704684219802</v>
      </c>
      <c r="G62">
        <f t="shared" si="1"/>
        <v>59.306741879136545</v>
      </c>
      <c r="H62">
        <f t="shared" si="2"/>
        <v>0</v>
      </c>
      <c r="I62">
        <f t="shared" si="3"/>
        <v>0</v>
      </c>
      <c r="J62">
        <f t="shared" si="4"/>
        <v>0</v>
      </c>
      <c r="K62" s="8">
        <f t="shared" si="5"/>
        <v>0</v>
      </c>
      <c r="L62" s="9">
        <f t="shared" si="6"/>
        <v>0</v>
      </c>
      <c r="M62">
        <f t="shared" si="7"/>
        <v>0</v>
      </c>
      <c r="N62">
        <f t="shared" si="8"/>
        <v>0</v>
      </c>
      <c r="O62" s="8">
        <f t="shared" si="9"/>
        <v>0</v>
      </c>
      <c r="P62">
        <f t="shared" si="10"/>
        <v>2</v>
      </c>
      <c r="Q62">
        <f t="shared" si="11"/>
        <v>0</v>
      </c>
      <c r="R62" s="8">
        <f t="shared" si="12"/>
        <v>2</v>
      </c>
    </row>
    <row r="63" spans="1:18" x14ac:dyDescent="0.25">
      <c r="A63" t="s">
        <v>133</v>
      </c>
      <c r="B63" t="s">
        <v>134</v>
      </c>
      <c r="C63" s="3">
        <v>8085</v>
      </c>
      <c r="D63" s="3">
        <v>7572</v>
      </c>
      <c r="E63" s="3">
        <v>5147</v>
      </c>
      <c r="F63">
        <f t="shared" si="0"/>
        <v>93.654916512059373</v>
      </c>
      <c r="G63">
        <f t="shared" si="1"/>
        <v>63.66110080395795</v>
      </c>
      <c r="H63">
        <f t="shared" si="2"/>
        <v>0</v>
      </c>
      <c r="I63">
        <f t="shared" si="3"/>
        <v>0</v>
      </c>
      <c r="J63">
        <f t="shared" si="4"/>
        <v>0</v>
      </c>
      <c r="K63" s="8">
        <f t="shared" si="5"/>
        <v>0</v>
      </c>
      <c r="L63" s="9">
        <f t="shared" si="6"/>
        <v>0</v>
      </c>
      <c r="M63">
        <f t="shared" si="7"/>
        <v>0</v>
      </c>
      <c r="N63">
        <f t="shared" si="8"/>
        <v>0</v>
      </c>
      <c r="O63" s="8">
        <f t="shared" si="9"/>
        <v>0</v>
      </c>
      <c r="P63">
        <f t="shared" si="10"/>
        <v>2</v>
      </c>
      <c r="Q63">
        <f t="shared" si="11"/>
        <v>0</v>
      </c>
      <c r="R63" s="8">
        <f t="shared" si="12"/>
        <v>2</v>
      </c>
    </row>
    <row r="64" spans="1:18" x14ac:dyDescent="0.25">
      <c r="A64" t="s">
        <v>135</v>
      </c>
      <c r="B64" t="s">
        <v>136</v>
      </c>
      <c r="C64" s="3">
        <v>24829</v>
      </c>
      <c r="D64" s="3">
        <v>22141</v>
      </c>
      <c r="E64" s="3">
        <v>10819</v>
      </c>
      <c r="F64">
        <f t="shared" si="0"/>
        <v>89.173949816746543</v>
      </c>
      <c r="G64">
        <f t="shared" si="1"/>
        <v>43.574046477908894</v>
      </c>
      <c r="H64">
        <f t="shared" si="2"/>
        <v>0</v>
      </c>
      <c r="I64">
        <f t="shared" si="3"/>
        <v>0</v>
      </c>
      <c r="J64">
        <f t="shared" si="4"/>
        <v>2</v>
      </c>
      <c r="K64" s="8">
        <f t="shared" si="5"/>
        <v>2</v>
      </c>
      <c r="L64" s="9">
        <f t="shared" si="6"/>
        <v>0</v>
      </c>
      <c r="M64">
        <f t="shared" si="7"/>
        <v>0</v>
      </c>
      <c r="N64">
        <f t="shared" si="8"/>
        <v>0</v>
      </c>
      <c r="O64" s="8">
        <f t="shared" si="9"/>
        <v>0</v>
      </c>
      <c r="P64">
        <f t="shared" si="10"/>
        <v>2</v>
      </c>
      <c r="Q64">
        <f t="shared" si="11"/>
        <v>0</v>
      </c>
      <c r="R64" s="8">
        <f t="shared" si="12"/>
        <v>2</v>
      </c>
    </row>
    <row r="65" spans="1:18" x14ac:dyDescent="0.25">
      <c r="A65" t="s">
        <v>137</v>
      </c>
      <c r="B65" t="s">
        <v>138</v>
      </c>
      <c r="C65" s="3">
        <v>9158</v>
      </c>
      <c r="D65" s="3">
        <v>8857</v>
      </c>
      <c r="E65" s="3">
        <v>7397</v>
      </c>
      <c r="F65">
        <f t="shared" si="0"/>
        <v>96.713256169469318</v>
      </c>
      <c r="G65">
        <f t="shared" si="1"/>
        <v>80.770910679187594</v>
      </c>
      <c r="H65">
        <f t="shared" si="2"/>
        <v>0</v>
      </c>
      <c r="I65">
        <f t="shared" si="3"/>
        <v>0</v>
      </c>
      <c r="J65">
        <f t="shared" si="4"/>
        <v>0</v>
      </c>
      <c r="K65" s="8">
        <f t="shared" si="5"/>
        <v>0</v>
      </c>
      <c r="L65" s="9">
        <f t="shared" si="6"/>
        <v>0</v>
      </c>
      <c r="M65">
        <f t="shared" si="7"/>
        <v>0</v>
      </c>
      <c r="N65">
        <f t="shared" si="8"/>
        <v>0</v>
      </c>
      <c r="O65" s="8">
        <f t="shared" si="9"/>
        <v>0</v>
      </c>
      <c r="P65">
        <f t="shared" si="10"/>
        <v>2</v>
      </c>
      <c r="Q65">
        <f t="shared" si="11"/>
        <v>0</v>
      </c>
      <c r="R65" s="8">
        <f t="shared" si="12"/>
        <v>2</v>
      </c>
    </row>
    <row r="66" spans="1:18" x14ac:dyDescent="0.25">
      <c r="A66" t="s">
        <v>139</v>
      </c>
      <c r="B66" t="s">
        <v>140</v>
      </c>
      <c r="C66" s="3">
        <v>15671</v>
      </c>
      <c r="D66" s="3">
        <v>13284</v>
      </c>
      <c r="E66" s="3">
        <v>3422</v>
      </c>
      <c r="F66">
        <f t="shared" si="0"/>
        <v>84.768042881756116</v>
      </c>
      <c r="G66">
        <f t="shared" si="1"/>
        <v>21.836513304830579</v>
      </c>
      <c r="H66">
        <f t="shared" si="2"/>
        <v>0</v>
      </c>
      <c r="I66">
        <f t="shared" si="3"/>
        <v>0</v>
      </c>
      <c r="J66">
        <f t="shared" si="4"/>
        <v>2</v>
      </c>
      <c r="K66" s="8">
        <f t="shared" si="5"/>
        <v>2</v>
      </c>
      <c r="L66" s="9">
        <f t="shared" si="6"/>
        <v>0</v>
      </c>
      <c r="M66">
        <f t="shared" si="7"/>
        <v>2</v>
      </c>
      <c r="N66">
        <f t="shared" si="8"/>
        <v>0</v>
      </c>
      <c r="O66" s="8">
        <f t="shared" si="9"/>
        <v>2</v>
      </c>
      <c r="P66">
        <f t="shared" si="10"/>
        <v>2</v>
      </c>
      <c r="Q66">
        <f t="shared" si="11"/>
        <v>0</v>
      </c>
      <c r="R66" s="8">
        <f t="shared" si="12"/>
        <v>2</v>
      </c>
    </row>
    <row r="67" spans="1:18" x14ac:dyDescent="0.25">
      <c r="A67" t="s">
        <v>141</v>
      </c>
      <c r="B67" t="s">
        <v>142</v>
      </c>
      <c r="C67" s="3">
        <v>9858</v>
      </c>
      <c r="D67" s="3">
        <v>8635</v>
      </c>
      <c r="E67" s="3">
        <v>7979</v>
      </c>
      <c r="F67">
        <f t="shared" si="0"/>
        <v>87.593832420369239</v>
      </c>
      <c r="G67">
        <f t="shared" si="1"/>
        <v>80.939338608236966</v>
      </c>
      <c r="H67">
        <f t="shared" si="2"/>
        <v>0</v>
      </c>
      <c r="I67">
        <f t="shared" si="3"/>
        <v>0</v>
      </c>
      <c r="J67">
        <f t="shared" si="4"/>
        <v>2</v>
      </c>
      <c r="K67" s="8">
        <f t="shared" si="5"/>
        <v>2</v>
      </c>
      <c r="L67" s="9">
        <f t="shared" si="6"/>
        <v>0</v>
      </c>
      <c r="M67">
        <f t="shared" si="7"/>
        <v>0</v>
      </c>
      <c r="N67">
        <f t="shared" si="8"/>
        <v>0</v>
      </c>
      <c r="O67" s="8">
        <f t="shared" si="9"/>
        <v>0</v>
      </c>
      <c r="P67">
        <f t="shared" si="10"/>
        <v>2</v>
      </c>
      <c r="Q67">
        <f t="shared" si="11"/>
        <v>0</v>
      </c>
      <c r="R67" s="8">
        <f t="shared" si="12"/>
        <v>2</v>
      </c>
    </row>
    <row r="68" spans="1:18" x14ac:dyDescent="0.25">
      <c r="A68" t="s">
        <v>143</v>
      </c>
      <c r="B68" t="s">
        <v>144</v>
      </c>
      <c r="C68" s="3">
        <v>6044</v>
      </c>
      <c r="D68" s="3">
        <v>5905</v>
      </c>
      <c r="E68" s="3">
        <v>4534</v>
      </c>
      <c r="F68">
        <f t="shared" si="0"/>
        <v>97.70019854401059</v>
      </c>
      <c r="G68">
        <f t="shared" si="1"/>
        <v>75.016545334215749</v>
      </c>
      <c r="H68">
        <f t="shared" si="2"/>
        <v>0</v>
      </c>
      <c r="I68">
        <f t="shared" si="3"/>
        <v>0</v>
      </c>
      <c r="J68">
        <f t="shared" si="4"/>
        <v>0</v>
      </c>
      <c r="K68" s="8">
        <f t="shared" si="5"/>
        <v>0</v>
      </c>
      <c r="L68" s="9">
        <f t="shared" si="6"/>
        <v>0</v>
      </c>
      <c r="M68">
        <f t="shared" si="7"/>
        <v>0</v>
      </c>
      <c r="N68">
        <f t="shared" si="8"/>
        <v>0</v>
      </c>
      <c r="O68" s="8">
        <f t="shared" si="9"/>
        <v>0</v>
      </c>
      <c r="P68">
        <f t="shared" si="10"/>
        <v>2</v>
      </c>
      <c r="Q68">
        <f t="shared" si="11"/>
        <v>0</v>
      </c>
      <c r="R68" s="8">
        <f t="shared" si="12"/>
        <v>2</v>
      </c>
    </row>
    <row r="69" spans="1:18" x14ac:dyDescent="0.25">
      <c r="A69" t="s">
        <v>145</v>
      </c>
      <c r="B69" t="s">
        <v>146</v>
      </c>
      <c r="C69" s="3">
        <v>7076</v>
      </c>
      <c r="D69" s="3">
        <v>6533</v>
      </c>
      <c r="E69" s="3">
        <v>4123</v>
      </c>
      <c r="F69">
        <f t="shared" si="0"/>
        <v>92.326172979084234</v>
      </c>
      <c r="G69">
        <f t="shared" si="1"/>
        <v>58.267382702091574</v>
      </c>
      <c r="H69">
        <f t="shared" si="2"/>
        <v>0</v>
      </c>
      <c r="I69">
        <f t="shared" si="3"/>
        <v>0</v>
      </c>
      <c r="J69">
        <f t="shared" si="4"/>
        <v>0</v>
      </c>
      <c r="K69" s="8">
        <f t="shared" si="5"/>
        <v>0</v>
      </c>
      <c r="L69" s="9">
        <f t="shared" si="6"/>
        <v>0</v>
      </c>
      <c r="M69">
        <f t="shared" si="7"/>
        <v>0</v>
      </c>
      <c r="N69">
        <f t="shared" si="8"/>
        <v>0</v>
      </c>
      <c r="O69" s="8">
        <f t="shared" si="9"/>
        <v>0</v>
      </c>
      <c r="P69">
        <f t="shared" si="10"/>
        <v>2</v>
      </c>
      <c r="Q69">
        <f t="shared" si="11"/>
        <v>0</v>
      </c>
      <c r="R69" s="8">
        <f t="shared" si="12"/>
        <v>2</v>
      </c>
    </row>
    <row r="70" spans="1:18" x14ac:dyDescent="0.25">
      <c r="A70" t="s">
        <v>147</v>
      </c>
      <c r="B70" t="s">
        <v>148</v>
      </c>
      <c r="C70" s="3">
        <v>6509</v>
      </c>
      <c r="D70" s="3">
        <v>6141</v>
      </c>
      <c r="E70" s="3">
        <v>4406</v>
      </c>
      <c r="F70">
        <f t="shared" si="0"/>
        <v>94.346289752650179</v>
      </c>
      <c r="G70">
        <f t="shared" si="1"/>
        <v>67.690889537563365</v>
      </c>
      <c r="H70">
        <f t="shared" si="2"/>
        <v>0</v>
      </c>
      <c r="I70">
        <f t="shared" si="3"/>
        <v>0</v>
      </c>
      <c r="J70">
        <f t="shared" si="4"/>
        <v>0</v>
      </c>
      <c r="K70" s="8">
        <f t="shared" si="5"/>
        <v>0</v>
      </c>
      <c r="L70" s="9">
        <f t="shared" si="6"/>
        <v>0</v>
      </c>
      <c r="M70">
        <f t="shared" si="7"/>
        <v>0</v>
      </c>
      <c r="N70">
        <f t="shared" si="8"/>
        <v>0</v>
      </c>
      <c r="O70" s="8">
        <f t="shared" si="9"/>
        <v>0</v>
      </c>
      <c r="P70">
        <f t="shared" si="10"/>
        <v>2</v>
      </c>
      <c r="Q70">
        <f t="shared" si="11"/>
        <v>0</v>
      </c>
      <c r="R70" s="8">
        <f t="shared" si="12"/>
        <v>2</v>
      </c>
    </row>
    <row r="71" spans="1:18" x14ac:dyDescent="0.25">
      <c r="A71" t="s">
        <v>149</v>
      </c>
      <c r="B71" t="s">
        <v>150</v>
      </c>
      <c r="C71" s="3">
        <v>112481</v>
      </c>
      <c r="D71" s="3">
        <v>57320</v>
      </c>
      <c r="E71" s="3">
        <v>80063</v>
      </c>
      <c r="F71">
        <f t="shared" si="0"/>
        <v>50.959717641201628</v>
      </c>
      <c r="G71">
        <f t="shared" si="1"/>
        <v>71.179132475707007</v>
      </c>
      <c r="H71">
        <f t="shared" si="2"/>
        <v>0</v>
      </c>
      <c r="I71">
        <f t="shared" si="3"/>
        <v>4</v>
      </c>
      <c r="J71">
        <f t="shared" si="4"/>
        <v>0</v>
      </c>
      <c r="K71" s="8">
        <f t="shared" si="5"/>
        <v>4</v>
      </c>
      <c r="L71" s="9">
        <f t="shared" si="6"/>
        <v>0</v>
      </c>
      <c r="M71">
        <f t="shared" si="7"/>
        <v>0</v>
      </c>
      <c r="N71">
        <f t="shared" si="8"/>
        <v>0</v>
      </c>
      <c r="O71" s="8">
        <f t="shared" si="9"/>
        <v>0</v>
      </c>
      <c r="P71">
        <f t="shared" si="10"/>
        <v>0</v>
      </c>
      <c r="Q71">
        <f t="shared" si="11"/>
        <v>1</v>
      </c>
      <c r="R71" s="8">
        <f t="shared" si="12"/>
        <v>1</v>
      </c>
    </row>
    <row r="72" spans="1:18" x14ac:dyDescent="0.25">
      <c r="A72" t="s">
        <v>151</v>
      </c>
      <c r="B72" t="s">
        <v>152</v>
      </c>
      <c r="C72" s="3">
        <v>13469</v>
      </c>
      <c r="D72" s="3">
        <v>9118</v>
      </c>
      <c r="E72" s="3">
        <v>9229</v>
      </c>
      <c r="F72">
        <f t="shared" ref="F72:F135" si="13">D72/C72*100</f>
        <v>67.696191253990648</v>
      </c>
      <c r="G72">
        <f t="shared" ref="G72:G135" si="14">E72/C72*100</f>
        <v>68.520305887593736</v>
      </c>
      <c r="H72">
        <f t="shared" ref="H72:H135" si="15">IF(F72&lt;=50,6,0)</f>
        <v>0</v>
      </c>
      <c r="I72">
        <f t="shared" ref="I72:I135" si="16">IF(AND(F72&gt;50,F72&lt;=75),4,0)</f>
        <v>4</v>
      </c>
      <c r="J72">
        <f t="shared" ref="J72:J135" si="17">IF(AND(F72&gt;75,F72&lt;=90),2,0)</f>
        <v>0</v>
      </c>
      <c r="K72" s="8">
        <f t="shared" ref="K72:K135" si="18">SUM(H72:J72)</f>
        <v>4</v>
      </c>
      <c r="L72" s="9">
        <f t="shared" ref="L72:L135" si="19">IF(G72&lt;=20,4,0)</f>
        <v>0</v>
      </c>
      <c r="M72">
        <f t="shared" ref="M72:M135" si="20">IF(AND(G72&gt;20,G72&lt;=30),2,0)</f>
        <v>0</v>
      </c>
      <c r="N72">
        <f t="shared" ref="N72:N135" si="21">IF(AND(G72&gt;30,G72&lt;=40),1,0)</f>
        <v>0</v>
      </c>
      <c r="O72" s="8">
        <f t="shared" ref="O72:O135" si="22">SUM(L72:N72)</f>
        <v>0</v>
      </c>
      <c r="P72">
        <f t="shared" ref="P72:P135" si="23">IF(F72&gt;75,2,0)</f>
        <v>0</v>
      </c>
      <c r="Q72">
        <f t="shared" ref="Q72:Q135" si="24">IF(AND(F72&gt;50,F72&lt;=75),1,0)</f>
        <v>1</v>
      </c>
      <c r="R72" s="8">
        <f t="shared" ref="R72:R135" si="25">SUM(P72:Q72)</f>
        <v>1</v>
      </c>
    </row>
    <row r="73" spans="1:18" x14ac:dyDescent="0.25">
      <c r="A73" t="s">
        <v>153</v>
      </c>
      <c r="B73" t="s">
        <v>154</v>
      </c>
      <c r="C73" s="3">
        <v>14665</v>
      </c>
      <c r="D73" s="3">
        <v>9249</v>
      </c>
      <c r="E73" s="3">
        <v>6080</v>
      </c>
      <c r="F73">
        <f t="shared" si="13"/>
        <v>63.068530514831231</v>
      </c>
      <c r="G73">
        <f t="shared" si="14"/>
        <v>41.459256733719741</v>
      </c>
      <c r="H73">
        <f t="shared" si="15"/>
        <v>0</v>
      </c>
      <c r="I73">
        <f t="shared" si="16"/>
        <v>4</v>
      </c>
      <c r="J73">
        <f t="shared" si="17"/>
        <v>0</v>
      </c>
      <c r="K73" s="8">
        <f t="shared" si="18"/>
        <v>4</v>
      </c>
      <c r="L73" s="9">
        <f t="shared" si="19"/>
        <v>0</v>
      </c>
      <c r="M73">
        <f t="shared" si="20"/>
        <v>0</v>
      </c>
      <c r="N73">
        <f t="shared" si="21"/>
        <v>0</v>
      </c>
      <c r="O73" s="8">
        <f t="shared" si="22"/>
        <v>0</v>
      </c>
      <c r="P73">
        <f t="shared" si="23"/>
        <v>0</v>
      </c>
      <c r="Q73">
        <f t="shared" si="24"/>
        <v>1</v>
      </c>
      <c r="R73" s="8">
        <f t="shared" si="25"/>
        <v>1</v>
      </c>
    </row>
    <row r="74" spans="1:18" x14ac:dyDescent="0.25">
      <c r="A74" t="s">
        <v>155</v>
      </c>
      <c r="B74" t="s">
        <v>156</v>
      </c>
      <c r="C74" s="3">
        <v>2098</v>
      </c>
      <c r="D74" s="3">
        <v>1827</v>
      </c>
      <c r="E74" s="3">
        <v>1956</v>
      </c>
      <c r="F74">
        <f t="shared" si="13"/>
        <v>87.08293612964728</v>
      </c>
      <c r="G74">
        <f t="shared" si="14"/>
        <v>93.231649189704484</v>
      </c>
      <c r="H74">
        <f t="shared" si="15"/>
        <v>0</v>
      </c>
      <c r="I74">
        <f t="shared" si="16"/>
        <v>0</v>
      </c>
      <c r="J74">
        <f t="shared" si="17"/>
        <v>2</v>
      </c>
      <c r="K74" s="8">
        <f t="shared" si="18"/>
        <v>2</v>
      </c>
      <c r="L74" s="9">
        <f t="shared" si="19"/>
        <v>0</v>
      </c>
      <c r="M74">
        <f t="shared" si="20"/>
        <v>0</v>
      </c>
      <c r="N74">
        <f t="shared" si="21"/>
        <v>0</v>
      </c>
      <c r="O74" s="8">
        <f t="shared" si="22"/>
        <v>0</v>
      </c>
      <c r="P74">
        <f t="shared" si="23"/>
        <v>2</v>
      </c>
      <c r="Q74">
        <f t="shared" si="24"/>
        <v>0</v>
      </c>
      <c r="R74" s="8">
        <f t="shared" si="25"/>
        <v>2</v>
      </c>
    </row>
    <row r="75" spans="1:18" x14ac:dyDescent="0.25">
      <c r="A75" t="s">
        <v>157</v>
      </c>
      <c r="B75" t="s">
        <v>158</v>
      </c>
      <c r="C75" s="3">
        <v>12567</v>
      </c>
      <c r="D75" s="3">
        <v>7422</v>
      </c>
      <c r="E75" s="3">
        <v>4124</v>
      </c>
      <c r="F75">
        <f t="shared" si="13"/>
        <v>59.059441394127475</v>
      </c>
      <c r="G75">
        <f t="shared" si="14"/>
        <v>32.816105673589554</v>
      </c>
      <c r="H75">
        <f t="shared" si="15"/>
        <v>0</v>
      </c>
      <c r="I75">
        <f t="shared" si="16"/>
        <v>4</v>
      </c>
      <c r="J75">
        <f t="shared" si="17"/>
        <v>0</v>
      </c>
      <c r="K75" s="8">
        <f t="shared" si="18"/>
        <v>4</v>
      </c>
      <c r="L75" s="9">
        <f t="shared" si="19"/>
        <v>0</v>
      </c>
      <c r="M75">
        <f t="shared" si="20"/>
        <v>0</v>
      </c>
      <c r="N75">
        <f t="shared" si="21"/>
        <v>1</v>
      </c>
      <c r="O75" s="8">
        <f t="shared" si="22"/>
        <v>1</v>
      </c>
      <c r="P75">
        <f t="shared" si="23"/>
        <v>0</v>
      </c>
      <c r="Q75">
        <f t="shared" si="24"/>
        <v>1</v>
      </c>
      <c r="R75" s="8">
        <f t="shared" si="25"/>
        <v>1</v>
      </c>
    </row>
    <row r="76" spans="1:18" x14ac:dyDescent="0.25">
      <c r="A76" t="s">
        <v>159</v>
      </c>
      <c r="B76" t="s">
        <v>160</v>
      </c>
      <c r="C76" s="3">
        <v>10945</v>
      </c>
      <c r="D76" s="3">
        <v>6399</v>
      </c>
      <c r="E76" s="3">
        <v>10685</v>
      </c>
      <c r="F76">
        <f t="shared" si="13"/>
        <v>58.465052535404297</v>
      </c>
      <c r="G76">
        <f t="shared" si="14"/>
        <v>97.624486066697131</v>
      </c>
      <c r="H76">
        <f t="shared" si="15"/>
        <v>0</v>
      </c>
      <c r="I76">
        <f t="shared" si="16"/>
        <v>4</v>
      </c>
      <c r="J76">
        <f t="shared" si="17"/>
        <v>0</v>
      </c>
      <c r="K76" s="8">
        <f t="shared" si="18"/>
        <v>4</v>
      </c>
      <c r="L76" s="9">
        <f t="shared" si="19"/>
        <v>0</v>
      </c>
      <c r="M76">
        <f t="shared" si="20"/>
        <v>0</v>
      </c>
      <c r="N76">
        <f t="shared" si="21"/>
        <v>0</v>
      </c>
      <c r="O76" s="8">
        <f t="shared" si="22"/>
        <v>0</v>
      </c>
      <c r="P76">
        <f t="shared" si="23"/>
        <v>0</v>
      </c>
      <c r="Q76">
        <f t="shared" si="24"/>
        <v>1</v>
      </c>
      <c r="R76" s="8">
        <f t="shared" si="25"/>
        <v>1</v>
      </c>
    </row>
    <row r="77" spans="1:18" x14ac:dyDescent="0.25">
      <c r="A77" t="s">
        <v>161</v>
      </c>
      <c r="B77" t="s">
        <v>162</v>
      </c>
      <c r="C77" s="3">
        <v>1798</v>
      </c>
      <c r="D77" s="3">
        <v>1797</v>
      </c>
      <c r="E77" s="3">
        <v>1798</v>
      </c>
      <c r="F77">
        <f t="shared" si="13"/>
        <v>99.944382647385993</v>
      </c>
      <c r="G77">
        <f t="shared" si="14"/>
        <v>100</v>
      </c>
      <c r="H77">
        <f t="shared" si="15"/>
        <v>0</v>
      </c>
      <c r="I77">
        <f t="shared" si="16"/>
        <v>0</v>
      </c>
      <c r="J77">
        <f t="shared" si="17"/>
        <v>0</v>
      </c>
      <c r="K77" s="8">
        <f t="shared" si="18"/>
        <v>0</v>
      </c>
      <c r="L77" s="9">
        <f t="shared" si="19"/>
        <v>0</v>
      </c>
      <c r="M77">
        <f t="shared" si="20"/>
        <v>0</v>
      </c>
      <c r="N77">
        <f t="shared" si="21"/>
        <v>0</v>
      </c>
      <c r="O77" s="8">
        <f t="shared" si="22"/>
        <v>0</v>
      </c>
      <c r="P77">
        <f t="shared" si="23"/>
        <v>2</v>
      </c>
      <c r="Q77">
        <f t="shared" si="24"/>
        <v>0</v>
      </c>
      <c r="R77" s="8">
        <f t="shared" si="25"/>
        <v>2</v>
      </c>
    </row>
    <row r="78" spans="1:18" x14ac:dyDescent="0.25">
      <c r="A78" t="s">
        <v>163</v>
      </c>
      <c r="B78" t="s">
        <v>164</v>
      </c>
      <c r="C78" s="3">
        <v>9147</v>
      </c>
      <c r="D78" s="3">
        <v>4602</v>
      </c>
      <c r="E78" s="3">
        <v>8887</v>
      </c>
      <c r="F78">
        <f t="shared" si="13"/>
        <v>50.311577566415224</v>
      </c>
      <c r="G78">
        <f t="shared" si="14"/>
        <v>97.157537990598001</v>
      </c>
      <c r="H78">
        <f t="shared" si="15"/>
        <v>0</v>
      </c>
      <c r="I78">
        <f t="shared" si="16"/>
        <v>4</v>
      </c>
      <c r="J78">
        <f t="shared" si="17"/>
        <v>0</v>
      </c>
      <c r="K78" s="8">
        <f t="shared" si="18"/>
        <v>4</v>
      </c>
      <c r="L78" s="9">
        <f t="shared" si="19"/>
        <v>0</v>
      </c>
      <c r="M78">
        <f t="shared" si="20"/>
        <v>0</v>
      </c>
      <c r="N78">
        <f t="shared" si="21"/>
        <v>0</v>
      </c>
      <c r="O78" s="8">
        <f t="shared" si="22"/>
        <v>0</v>
      </c>
      <c r="P78">
        <f t="shared" si="23"/>
        <v>0</v>
      </c>
      <c r="Q78">
        <f t="shared" si="24"/>
        <v>1</v>
      </c>
      <c r="R78" s="8">
        <f t="shared" si="25"/>
        <v>1</v>
      </c>
    </row>
    <row r="79" spans="1:18" x14ac:dyDescent="0.25">
      <c r="A79" t="s">
        <v>165</v>
      </c>
      <c r="B79" t="s">
        <v>166</v>
      </c>
      <c r="C79" s="3">
        <v>15497</v>
      </c>
      <c r="D79" s="3">
        <v>5006</v>
      </c>
      <c r="E79" s="3">
        <v>10698</v>
      </c>
      <c r="F79">
        <f t="shared" si="13"/>
        <v>32.303026392204941</v>
      </c>
      <c r="G79">
        <f t="shared" si="14"/>
        <v>69.032716009550228</v>
      </c>
      <c r="H79">
        <f t="shared" si="15"/>
        <v>6</v>
      </c>
      <c r="I79">
        <f t="shared" si="16"/>
        <v>0</v>
      </c>
      <c r="J79">
        <f t="shared" si="17"/>
        <v>0</v>
      </c>
      <c r="K79" s="8">
        <f t="shared" si="18"/>
        <v>6</v>
      </c>
      <c r="L79" s="9">
        <f t="shared" si="19"/>
        <v>0</v>
      </c>
      <c r="M79">
        <f t="shared" si="20"/>
        <v>0</v>
      </c>
      <c r="N79">
        <f t="shared" si="21"/>
        <v>0</v>
      </c>
      <c r="O79" s="8">
        <f t="shared" si="22"/>
        <v>0</v>
      </c>
      <c r="P79">
        <f t="shared" si="23"/>
        <v>0</v>
      </c>
      <c r="Q79">
        <f t="shared" si="24"/>
        <v>0</v>
      </c>
      <c r="R79" s="8">
        <f t="shared" si="25"/>
        <v>0</v>
      </c>
    </row>
    <row r="80" spans="1:18" x14ac:dyDescent="0.25">
      <c r="A80" t="s">
        <v>167</v>
      </c>
      <c r="B80" t="s">
        <v>168</v>
      </c>
      <c r="C80" s="3">
        <v>5761</v>
      </c>
      <c r="D80" s="3">
        <v>3166</v>
      </c>
      <c r="E80" s="3">
        <v>4409</v>
      </c>
      <c r="F80">
        <f t="shared" si="13"/>
        <v>54.955736851241099</v>
      </c>
      <c r="G80">
        <f t="shared" si="14"/>
        <v>76.531852109008852</v>
      </c>
      <c r="H80">
        <f t="shared" si="15"/>
        <v>0</v>
      </c>
      <c r="I80">
        <f t="shared" si="16"/>
        <v>4</v>
      </c>
      <c r="J80">
        <f t="shared" si="17"/>
        <v>0</v>
      </c>
      <c r="K80" s="8">
        <f t="shared" si="18"/>
        <v>4</v>
      </c>
      <c r="L80" s="9">
        <f t="shared" si="19"/>
        <v>0</v>
      </c>
      <c r="M80">
        <f t="shared" si="20"/>
        <v>0</v>
      </c>
      <c r="N80">
        <f t="shared" si="21"/>
        <v>0</v>
      </c>
      <c r="O80" s="8">
        <f t="shared" si="22"/>
        <v>0</v>
      </c>
      <c r="P80">
        <f t="shared" si="23"/>
        <v>0</v>
      </c>
      <c r="Q80">
        <f t="shared" si="24"/>
        <v>1</v>
      </c>
      <c r="R80" s="8">
        <f t="shared" si="25"/>
        <v>1</v>
      </c>
    </row>
    <row r="81" spans="1:18" x14ac:dyDescent="0.25">
      <c r="A81" t="s">
        <v>169</v>
      </c>
      <c r="B81" t="s">
        <v>170</v>
      </c>
      <c r="C81" s="3">
        <v>9736</v>
      </c>
      <c r="D81" s="3">
        <v>1840</v>
      </c>
      <c r="E81" s="3">
        <v>6289</v>
      </c>
      <c r="F81">
        <f t="shared" si="13"/>
        <v>18.898931799506986</v>
      </c>
      <c r="G81">
        <f t="shared" si="14"/>
        <v>64.595316351684474</v>
      </c>
      <c r="H81">
        <f t="shared" si="15"/>
        <v>6</v>
      </c>
      <c r="I81">
        <f t="shared" si="16"/>
        <v>0</v>
      </c>
      <c r="J81">
        <f t="shared" si="17"/>
        <v>0</v>
      </c>
      <c r="K81" s="8">
        <f t="shared" si="18"/>
        <v>6</v>
      </c>
      <c r="L81" s="9">
        <f t="shared" si="19"/>
        <v>0</v>
      </c>
      <c r="M81">
        <f t="shared" si="20"/>
        <v>0</v>
      </c>
      <c r="N81">
        <f t="shared" si="21"/>
        <v>0</v>
      </c>
      <c r="O81" s="8">
        <f t="shared" si="22"/>
        <v>0</v>
      </c>
      <c r="P81">
        <f t="shared" si="23"/>
        <v>0</v>
      </c>
      <c r="Q81">
        <f t="shared" si="24"/>
        <v>0</v>
      </c>
      <c r="R81" s="8">
        <f t="shared" si="25"/>
        <v>0</v>
      </c>
    </row>
    <row r="82" spans="1:18" x14ac:dyDescent="0.25">
      <c r="A82" t="s">
        <v>171</v>
      </c>
      <c r="B82" t="s">
        <v>172</v>
      </c>
      <c r="C82" s="3">
        <v>11179</v>
      </c>
      <c r="D82" s="3">
        <v>4976</v>
      </c>
      <c r="E82" s="3">
        <v>6112</v>
      </c>
      <c r="F82">
        <f t="shared" si="13"/>
        <v>44.512031487610699</v>
      </c>
      <c r="G82">
        <f t="shared" si="14"/>
        <v>54.673942213078099</v>
      </c>
      <c r="H82">
        <f t="shared" si="15"/>
        <v>6</v>
      </c>
      <c r="I82">
        <f t="shared" si="16"/>
        <v>0</v>
      </c>
      <c r="J82">
        <f t="shared" si="17"/>
        <v>0</v>
      </c>
      <c r="K82" s="8">
        <f t="shared" si="18"/>
        <v>6</v>
      </c>
      <c r="L82" s="9">
        <f t="shared" si="19"/>
        <v>0</v>
      </c>
      <c r="M82">
        <f t="shared" si="20"/>
        <v>0</v>
      </c>
      <c r="N82">
        <f t="shared" si="21"/>
        <v>0</v>
      </c>
      <c r="O82" s="8">
        <f t="shared" si="22"/>
        <v>0</v>
      </c>
      <c r="P82">
        <f t="shared" si="23"/>
        <v>0</v>
      </c>
      <c r="Q82">
        <f t="shared" si="24"/>
        <v>0</v>
      </c>
      <c r="R82" s="8">
        <f t="shared" si="25"/>
        <v>0</v>
      </c>
    </row>
    <row r="83" spans="1:18" x14ac:dyDescent="0.25">
      <c r="A83" t="s">
        <v>173</v>
      </c>
      <c r="B83" t="s">
        <v>174</v>
      </c>
      <c r="C83" s="3">
        <v>5610</v>
      </c>
      <c r="D83" s="3">
        <v>4503</v>
      </c>
      <c r="E83" s="3">
        <v>5528</v>
      </c>
      <c r="F83">
        <f t="shared" si="13"/>
        <v>80.267379679144398</v>
      </c>
      <c r="G83">
        <f t="shared" si="14"/>
        <v>98.538324420677355</v>
      </c>
      <c r="H83">
        <f t="shared" si="15"/>
        <v>0</v>
      </c>
      <c r="I83">
        <f t="shared" si="16"/>
        <v>0</v>
      </c>
      <c r="J83">
        <f t="shared" si="17"/>
        <v>2</v>
      </c>
      <c r="K83" s="8">
        <f t="shared" si="18"/>
        <v>2</v>
      </c>
      <c r="L83" s="9">
        <f t="shared" si="19"/>
        <v>0</v>
      </c>
      <c r="M83">
        <f t="shared" si="20"/>
        <v>0</v>
      </c>
      <c r="N83">
        <f t="shared" si="21"/>
        <v>0</v>
      </c>
      <c r="O83" s="8">
        <f t="shared" si="22"/>
        <v>0</v>
      </c>
      <c r="P83">
        <f t="shared" si="23"/>
        <v>2</v>
      </c>
      <c r="Q83">
        <f t="shared" si="24"/>
        <v>0</v>
      </c>
      <c r="R83" s="8">
        <f t="shared" si="25"/>
        <v>2</v>
      </c>
    </row>
    <row r="84" spans="1:18" x14ac:dyDescent="0.25">
      <c r="A84" t="s">
        <v>175</v>
      </c>
      <c r="B84" t="s">
        <v>176</v>
      </c>
      <c r="C84" s="3">
        <v>13675</v>
      </c>
      <c r="D84" s="3">
        <v>7221</v>
      </c>
      <c r="E84" s="3">
        <v>13003</v>
      </c>
      <c r="F84">
        <f t="shared" si="13"/>
        <v>52.804387568555754</v>
      </c>
      <c r="G84">
        <f t="shared" si="14"/>
        <v>95.085923217550274</v>
      </c>
      <c r="H84">
        <f t="shared" si="15"/>
        <v>0</v>
      </c>
      <c r="I84">
        <f t="shared" si="16"/>
        <v>4</v>
      </c>
      <c r="J84">
        <f t="shared" si="17"/>
        <v>0</v>
      </c>
      <c r="K84" s="8">
        <f t="shared" si="18"/>
        <v>4</v>
      </c>
      <c r="L84" s="9">
        <f t="shared" si="19"/>
        <v>0</v>
      </c>
      <c r="M84">
        <f t="shared" si="20"/>
        <v>0</v>
      </c>
      <c r="N84">
        <f t="shared" si="21"/>
        <v>0</v>
      </c>
      <c r="O84" s="8">
        <f t="shared" si="22"/>
        <v>0</v>
      </c>
      <c r="P84">
        <f t="shared" si="23"/>
        <v>0</v>
      </c>
      <c r="Q84">
        <f t="shared" si="24"/>
        <v>1</v>
      </c>
      <c r="R84" s="8">
        <f t="shared" si="25"/>
        <v>1</v>
      </c>
    </row>
    <row r="85" spans="1:18" x14ac:dyDescent="0.25">
      <c r="A85" t="s">
        <v>177</v>
      </c>
      <c r="B85" t="s">
        <v>178</v>
      </c>
      <c r="C85" s="3">
        <v>15891</v>
      </c>
      <c r="D85" s="3">
        <v>6609</v>
      </c>
      <c r="E85" s="3">
        <v>13102</v>
      </c>
      <c r="F85">
        <f t="shared" si="13"/>
        <v>41.589579006985083</v>
      </c>
      <c r="G85">
        <f t="shared" si="14"/>
        <v>82.449185073311938</v>
      </c>
      <c r="H85">
        <f t="shared" si="15"/>
        <v>6</v>
      </c>
      <c r="I85">
        <f t="shared" si="16"/>
        <v>0</v>
      </c>
      <c r="J85">
        <f t="shared" si="17"/>
        <v>0</v>
      </c>
      <c r="K85" s="8">
        <f t="shared" si="18"/>
        <v>6</v>
      </c>
      <c r="L85" s="9">
        <f t="shared" si="19"/>
        <v>0</v>
      </c>
      <c r="M85">
        <f t="shared" si="20"/>
        <v>0</v>
      </c>
      <c r="N85">
        <f t="shared" si="21"/>
        <v>0</v>
      </c>
      <c r="O85" s="8">
        <f t="shared" si="22"/>
        <v>0</v>
      </c>
      <c r="P85">
        <f t="shared" si="23"/>
        <v>0</v>
      </c>
      <c r="Q85">
        <f t="shared" si="24"/>
        <v>0</v>
      </c>
      <c r="R85" s="8">
        <f t="shared" si="25"/>
        <v>0</v>
      </c>
    </row>
    <row r="86" spans="1:18" x14ac:dyDescent="0.25">
      <c r="A86" t="s">
        <v>179</v>
      </c>
      <c r="B86" t="s">
        <v>180</v>
      </c>
      <c r="C86" s="3">
        <v>3792</v>
      </c>
      <c r="D86" s="3">
        <v>1843</v>
      </c>
      <c r="E86" s="3">
        <v>3216</v>
      </c>
      <c r="F86">
        <f t="shared" si="13"/>
        <v>48.602320675105489</v>
      </c>
      <c r="G86">
        <f t="shared" si="14"/>
        <v>84.810126582278471</v>
      </c>
      <c r="H86">
        <f t="shared" si="15"/>
        <v>6</v>
      </c>
      <c r="I86">
        <f t="shared" si="16"/>
        <v>0</v>
      </c>
      <c r="J86">
        <f t="shared" si="17"/>
        <v>0</v>
      </c>
      <c r="K86" s="8">
        <f t="shared" si="18"/>
        <v>6</v>
      </c>
      <c r="L86" s="9">
        <f t="shared" si="19"/>
        <v>0</v>
      </c>
      <c r="M86">
        <f t="shared" si="20"/>
        <v>0</v>
      </c>
      <c r="N86">
        <f t="shared" si="21"/>
        <v>0</v>
      </c>
      <c r="O86" s="8">
        <f t="shared" si="22"/>
        <v>0</v>
      </c>
      <c r="P86">
        <f t="shared" si="23"/>
        <v>0</v>
      </c>
      <c r="Q86">
        <f t="shared" si="24"/>
        <v>0</v>
      </c>
      <c r="R86" s="8">
        <f t="shared" si="25"/>
        <v>0</v>
      </c>
    </row>
    <row r="87" spans="1:18" x14ac:dyDescent="0.25">
      <c r="A87" t="s">
        <v>181</v>
      </c>
      <c r="B87" t="s">
        <v>182</v>
      </c>
      <c r="C87" s="3">
        <v>12099</v>
      </c>
      <c r="D87" s="3">
        <v>4766</v>
      </c>
      <c r="E87" s="3">
        <v>9886</v>
      </c>
      <c r="F87">
        <f t="shared" si="13"/>
        <v>39.391685263244895</v>
      </c>
      <c r="G87">
        <f t="shared" si="14"/>
        <v>81.709232167947761</v>
      </c>
      <c r="H87">
        <f t="shared" si="15"/>
        <v>6</v>
      </c>
      <c r="I87">
        <f t="shared" si="16"/>
        <v>0</v>
      </c>
      <c r="J87">
        <f t="shared" si="17"/>
        <v>0</v>
      </c>
      <c r="K87" s="8">
        <f t="shared" si="18"/>
        <v>6</v>
      </c>
      <c r="L87" s="9">
        <f t="shared" si="19"/>
        <v>0</v>
      </c>
      <c r="M87">
        <f t="shared" si="20"/>
        <v>0</v>
      </c>
      <c r="N87">
        <f t="shared" si="21"/>
        <v>0</v>
      </c>
      <c r="O87" s="8">
        <f t="shared" si="22"/>
        <v>0</v>
      </c>
      <c r="P87">
        <f t="shared" si="23"/>
        <v>0</v>
      </c>
      <c r="Q87">
        <f t="shared" si="24"/>
        <v>0</v>
      </c>
      <c r="R87" s="8">
        <f t="shared" si="25"/>
        <v>0</v>
      </c>
    </row>
    <row r="88" spans="1:18" x14ac:dyDescent="0.25">
      <c r="A88" t="s">
        <v>183</v>
      </c>
      <c r="B88" t="s">
        <v>184</v>
      </c>
      <c r="C88" s="3">
        <v>9325</v>
      </c>
      <c r="D88" s="3">
        <v>2677</v>
      </c>
      <c r="E88" s="3">
        <v>5523</v>
      </c>
      <c r="F88">
        <f t="shared" si="13"/>
        <v>28.707774798927616</v>
      </c>
      <c r="G88">
        <f t="shared" si="14"/>
        <v>59.227882037533504</v>
      </c>
      <c r="H88">
        <f t="shared" si="15"/>
        <v>6</v>
      </c>
      <c r="I88">
        <f t="shared" si="16"/>
        <v>0</v>
      </c>
      <c r="J88">
        <f t="shared" si="17"/>
        <v>0</v>
      </c>
      <c r="K88" s="8">
        <f t="shared" si="18"/>
        <v>6</v>
      </c>
      <c r="L88" s="9">
        <f t="shared" si="19"/>
        <v>0</v>
      </c>
      <c r="M88">
        <f t="shared" si="20"/>
        <v>0</v>
      </c>
      <c r="N88">
        <f t="shared" si="21"/>
        <v>0</v>
      </c>
      <c r="O88" s="8">
        <f t="shared" si="22"/>
        <v>0</v>
      </c>
      <c r="P88">
        <f t="shared" si="23"/>
        <v>0</v>
      </c>
      <c r="Q88">
        <f t="shared" si="24"/>
        <v>0</v>
      </c>
      <c r="R88" s="8">
        <f t="shared" si="25"/>
        <v>0</v>
      </c>
    </row>
    <row r="89" spans="1:18" x14ac:dyDescent="0.25">
      <c r="A89" t="s">
        <v>185</v>
      </c>
      <c r="B89" t="s">
        <v>186</v>
      </c>
      <c r="C89" s="3">
        <v>2225</v>
      </c>
      <c r="D89" s="3">
        <v>1562</v>
      </c>
      <c r="E89" s="3">
        <v>103</v>
      </c>
      <c r="F89">
        <f t="shared" si="13"/>
        <v>70.202247191011239</v>
      </c>
      <c r="G89">
        <f t="shared" si="14"/>
        <v>4.6292134831460681</v>
      </c>
      <c r="H89">
        <f t="shared" si="15"/>
        <v>0</v>
      </c>
      <c r="I89">
        <f t="shared" si="16"/>
        <v>4</v>
      </c>
      <c r="J89">
        <f t="shared" si="17"/>
        <v>0</v>
      </c>
      <c r="K89" s="8">
        <f t="shared" si="18"/>
        <v>4</v>
      </c>
      <c r="L89" s="9">
        <f t="shared" si="19"/>
        <v>4</v>
      </c>
      <c r="M89">
        <f t="shared" si="20"/>
        <v>0</v>
      </c>
      <c r="N89">
        <f t="shared" si="21"/>
        <v>0</v>
      </c>
      <c r="O89" s="8">
        <f t="shared" si="22"/>
        <v>4</v>
      </c>
      <c r="P89">
        <f t="shared" si="23"/>
        <v>0</v>
      </c>
      <c r="Q89">
        <f t="shared" si="24"/>
        <v>1</v>
      </c>
      <c r="R89" s="8">
        <f t="shared" si="25"/>
        <v>1</v>
      </c>
    </row>
    <row r="90" spans="1:18" x14ac:dyDescent="0.25">
      <c r="A90" t="s">
        <v>187</v>
      </c>
      <c r="B90" t="s">
        <v>188</v>
      </c>
      <c r="C90" s="3">
        <v>69641</v>
      </c>
      <c r="D90" s="3">
        <v>66165</v>
      </c>
      <c r="E90" s="3">
        <v>45234</v>
      </c>
      <c r="F90">
        <f t="shared" si="13"/>
        <v>95.008687411151485</v>
      </c>
      <c r="G90">
        <f t="shared" si="14"/>
        <v>64.953116698496572</v>
      </c>
      <c r="H90">
        <f t="shared" si="15"/>
        <v>0</v>
      </c>
      <c r="I90">
        <f t="shared" si="16"/>
        <v>0</v>
      </c>
      <c r="J90">
        <f t="shared" si="17"/>
        <v>0</v>
      </c>
      <c r="K90" s="8">
        <f t="shared" si="18"/>
        <v>0</v>
      </c>
      <c r="L90" s="9">
        <f t="shared" si="19"/>
        <v>0</v>
      </c>
      <c r="M90">
        <f t="shared" si="20"/>
        <v>0</v>
      </c>
      <c r="N90">
        <f t="shared" si="21"/>
        <v>0</v>
      </c>
      <c r="O90" s="8">
        <f t="shared" si="22"/>
        <v>0</v>
      </c>
      <c r="P90">
        <f t="shared" si="23"/>
        <v>2</v>
      </c>
      <c r="Q90">
        <f t="shared" si="24"/>
        <v>0</v>
      </c>
      <c r="R90" s="8">
        <f t="shared" si="25"/>
        <v>2</v>
      </c>
    </row>
    <row r="91" spans="1:18" x14ac:dyDescent="0.25">
      <c r="A91" t="s">
        <v>189</v>
      </c>
      <c r="B91" t="s">
        <v>190</v>
      </c>
      <c r="C91" s="3">
        <v>13990</v>
      </c>
      <c r="D91" s="3">
        <v>12657</v>
      </c>
      <c r="E91" s="3">
        <v>12332</v>
      </c>
      <c r="F91">
        <f t="shared" si="13"/>
        <v>90.471765546819157</v>
      </c>
      <c r="G91">
        <f t="shared" si="14"/>
        <v>88.148677626876335</v>
      </c>
      <c r="H91">
        <f t="shared" si="15"/>
        <v>0</v>
      </c>
      <c r="I91">
        <f t="shared" si="16"/>
        <v>0</v>
      </c>
      <c r="J91">
        <f t="shared" si="17"/>
        <v>0</v>
      </c>
      <c r="K91" s="8">
        <f t="shared" si="18"/>
        <v>0</v>
      </c>
      <c r="L91" s="9">
        <f t="shared" si="19"/>
        <v>0</v>
      </c>
      <c r="M91">
        <f t="shared" si="20"/>
        <v>0</v>
      </c>
      <c r="N91">
        <f t="shared" si="21"/>
        <v>0</v>
      </c>
      <c r="O91" s="8">
        <f t="shared" si="22"/>
        <v>0</v>
      </c>
      <c r="P91">
        <f t="shared" si="23"/>
        <v>2</v>
      </c>
      <c r="Q91">
        <f t="shared" si="24"/>
        <v>0</v>
      </c>
      <c r="R91" s="8">
        <f t="shared" si="25"/>
        <v>2</v>
      </c>
    </row>
    <row r="92" spans="1:18" x14ac:dyDescent="0.25">
      <c r="A92" t="s">
        <v>191</v>
      </c>
      <c r="B92" t="s">
        <v>192</v>
      </c>
      <c r="C92" s="3">
        <v>8050</v>
      </c>
      <c r="D92" s="3">
        <v>7803</v>
      </c>
      <c r="E92" s="3">
        <v>4556</v>
      </c>
      <c r="F92">
        <f t="shared" si="13"/>
        <v>96.93167701863355</v>
      </c>
      <c r="G92">
        <f t="shared" si="14"/>
        <v>56.596273291925471</v>
      </c>
      <c r="H92">
        <f t="shared" si="15"/>
        <v>0</v>
      </c>
      <c r="I92">
        <f t="shared" si="16"/>
        <v>0</v>
      </c>
      <c r="J92">
        <f t="shared" si="17"/>
        <v>0</v>
      </c>
      <c r="K92" s="8">
        <f t="shared" si="18"/>
        <v>0</v>
      </c>
      <c r="L92" s="9">
        <f t="shared" si="19"/>
        <v>0</v>
      </c>
      <c r="M92">
        <f t="shared" si="20"/>
        <v>0</v>
      </c>
      <c r="N92">
        <f t="shared" si="21"/>
        <v>0</v>
      </c>
      <c r="O92" s="8">
        <f t="shared" si="22"/>
        <v>0</v>
      </c>
      <c r="P92">
        <f t="shared" si="23"/>
        <v>2</v>
      </c>
      <c r="Q92">
        <f t="shared" si="24"/>
        <v>0</v>
      </c>
      <c r="R92" s="8">
        <f t="shared" si="25"/>
        <v>2</v>
      </c>
    </row>
    <row r="93" spans="1:18" x14ac:dyDescent="0.25">
      <c r="A93" t="s">
        <v>193</v>
      </c>
      <c r="B93" t="s">
        <v>194</v>
      </c>
      <c r="C93" s="3">
        <v>5703</v>
      </c>
      <c r="D93" s="3">
        <v>5036</v>
      </c>
      <c r="E93" s="3">
        <v>3836</v>
      </c>
      <c r="F93">
        <f t="shared" si="13"/>
        <v>88.304401192354902</v>
      </c>
      <c r="G93">
        <f t="shared" si="14"/>
        <v>67.262844117131337</v>
      </c>
      <c r="H93">
        <f t="shared" si="15"/>
        <v>0</v>
      </c>
      <c r="I93">
        <f t="shared" si="16"/>
        <v>0</v>
      </c>
      <c r="J93">
        <f t="shared" si="17"/>
        <v>2</v>
      </c>
      <c r="K93" s="8">
        <f t="shared" si="18"/>
        <v>2</v>
      </c>
      <c r="L93" s="9">
        <f t="shared" si="19"/>
        <v>0</v>
      </c>
      <c r="M93">
        <f t="shared" si="20"/>
        <v>0</v>
      </c>
      <c r="N93">
        <f t="shared" si="21"/>
        <v>0</v>
      </c>
      <c r="O93" s="8">
        <f t="shared" si="22"/>
        <v>0</v>
      </c>
      <c r="P93">
        <f t="shared" si="23"/>
        <v>2</v>
      </c>
      <c r="Q93">
        <f t="shared" si="24"/>
        <v>0</v>
      </c>
      <c r="R93" s="8">
        <f t="shared" si="25"/>
        <v>2</v>
      </c>
    </row>
    <row r="94" spans="1:18" x14ac:dyDescent="0.25">
      <c r="A94" t="s">
        <v>195</v>
      </c>
      <c r="B94" t="s">
        <v>196</v>
      </c>
      <c r="C94" s="3">
        <v>20269</v>
      </c>
      <c r="D94" s="3">
        <v>19805</v>
      </c>
      <c r="E94" s="3">
        <v>11225</v>
      </c>
      <c r="F94">
        <f t="shared" si="13"/>
        <v>97.710789876165578</v>
      </c>
      <c r="G94">
        <f t="shared" si="14"/>
        <v>55.380137155261735</v>
      </c>
      <c r="H94">
        <f t="shared" si="15"/>
        <v>0</v>
      </c>
      <c r="I94">
        <f t="shared" si="16"/>
        <v>0</v>
      </c>
      <c r="J94">
        <f t="shared" si="17"/>
        <v>0</v>
      </c>
      <c r="K94" s="8">
        <f t="shared" si="18"/>
        <v>0</v>
      </c>
      <c r="L94" s="9">
        <f t="shared" si="19"/>
        <v>0</v>
      </c>
      <c r="M94">
        <f t="shared" si="20"/>
        <v>0</v>
      </c>
      <c r="N94">
        <f t="shared" si="21"/>
        <v>0</v>
      </c>
      <c r="O94" s="8">
        <f t="shared" si="22"/>
        <v>0</v>
      </c>
      <c r="P94">
        <f t="shared" si="23"/>
        <v>2</v>
      </c>
      <c r="Q94">
        <f t="shared" si="24"/>
        <v>0</v>
      </c>
      <c r="R94" s="8">
        <f t="shared" si="25"/>
        <v>2</v>
      </c>
    </row>
    <row r="95" spans="1:18" x14ac:dyDescent="0.25">
      <c r="A95" t="s">
        <v>197</v>
      </c>
      <c r="B95" t="s">
        <v>198</v>
      </c>
      <c r="C95" s="3">
        <v>21629</v>
      </c>
      <c r="D95" s="3">
        <v>20864</v>
      </c>
      <c r="E95" s="3">
        <v>13285</v>
      </c>
      <c r="F95">
        <f t="shared" si="13"/>
        <v>96.463081973276616</v>
      </c>
      <c r="G95">
        <f t="shared" si="14"/>
        <v>61.422164686300796</v>
      </c>
      <c r="H95">
        <f t="shared" si="15"/>
        <v>0</v>
      </c>
      <c r="I95">
        <f t="shared" si="16"/>
        <v>0</v>
      </c>
      <c r="J95">
        <f t="shared" si="17"/>
        <v>0</v>
      </c>
      <c r="K95" s="8">
        <f t="shared" si="18"/>
        <v>0</v>
      </c>
      <c r="L95" s="9">
        <f t="shared" si="19"/>
        <v>0</v>
      </c>
      <c r="M95">
        <f t="shared" si="20"/>
        <v>0</v>
      </c>
      <c r="N95">
        <f t="shared" si="21"/>
        <v>0</v>
      </c>
      <c r="O95" s="8">
        <f t="shared" si="22"/>
        <v>0</v>
      </c>
      <c r="P95">
        <f t="shared" si="23"/>
        <v>2</v>
      </c>
      <c r="Q95">
        <f t="shared" si="24"/>
        <v>0</v>
      </c>
      <c r="R95" s="8">
        <f t="shared" si="25"/>
        <v>2</v>
      </c>
    </row>
    <row r="96" spans="1:18" x14ac:dyDescent="0.25">
      <c r="A96" t="s">
        <v>199</v>
      </c>
      <c r="B96" t="s">
        <v>200</v>
      </c>
      <c r="C96" s="3">
        <v>5970</v>
      </c>
      <c r="D96" s="3">
        <v>5964</v>
      </c>
      <c r="E96" s="3">
        <v>5665</v>
      </c>
      <c r="F96">
        <f t="shared" si="13"/>
        <v>99.899497487437188</v>
      </c>
      <c r="G96">
        <f t="shared" si="14"/>
        <v>94.891122278056955</v>
      </c>
      <c r="H96">
        <f t="shared" si="15"/>
        <v>0</v>
      </c>
      <c r="I96">
        <f t="shared" si="16"/>
        <v>0</v>
      </c>
      <c r="J96">
        <f t="shared" si="17"/>
        <v>0</v>
      </c>
      <c r="K96" s="8">
        <f t="shared" si="18"/>
        <v>0</v>
      </c>
      <c r="L96" s="9">
        <f t="shared" si="19"/>
        <v>0</v>
      </c>
      <c r="M96">
        <f t="shared" si="20"/>
        <v>0</v>
      </c>
      <c r="N96">
        <f t="shared" si="21"/>
        <v>0</v>
      </c>
      <c r="O96" s="8">
        <f t="shared" si="22"/>
        <v>0</v>
      </c>
      <c r="P96">
        <f t="shared" si="23"/>
        <v>2</v>
      </c>
      <c r="Q96">
        <f t="shared" si="24"/>
        <v>0</v>
      </c>
      <c r="R96" s="8">
        <f t="shared" si="25"/>
        <v>2</v>
      </c>
    </row>
    <row r="97" spans="1:18" x14ac:dyDescent="0.25">
      <c r="A97" t="s">
        <v>201</v>
      </c>
      <c r="B97" t="s">
        <v>202</v>
      </c>
      <c r="C97" s="3">
        <v>15659</v>
      </c>
      <c r="D97" s="3">
        <v>14900</v>
      </c>
      <c r="E97" s="3">
        <v>7620</v>
      </c>
      <c r="F97">
        <f t="shared" si="13"/>
        <v>95.152947186921253</v>
      </c>
      <c r="G97">
        <f t="shared" si="14"/>
        <v>48.662111245928855</v>
      </c>
      <c r="H97">
        <f t="shared" si="15"/>
        <v>0</v>
      </c>
      <c r="I97">
        <f t="shared" si="16"/>
        <v>0</v>
      </c>
      <c r="J97">
        <f t="shared" si="17"/>
        <v>0</v>
      </c>
      <c r="K97" s="8">
        <f t="shared" si="18"/>
        <v>0</v>
      </c>
      <c r="L97" s="9">
        <f t="shared" si="19"/>
        <v>0</v>
      </c>
      <c r="M97">
        <f t="shared" si="20"/>
        <v>0</v>
      </c>
      <c r="N97">
        <f t="shared" si="21"/>
        <v>0</v>
      </c>
      <c r="O97" s="8">
        <f t="shared" si="22"/>
        <v>0</v>
      </c>
      <c r="P97">
        <f t="shared" si="23"/>
        <v>2</v>
      </c>
      <c r="Q97">
        <f t="shared" si="24"/>
        <v>0</v>
      </c>
      <c r="R97" s="8">
        <f t="shared" si="25"/>
        <v>2</v>
      </c>
    </row>
    <row r="98" spans="1:18" x14ac:dyDescent="0.25">
      <c r="A98" t="s">
        <v>203</v>
      </c>
      <c r="B98" t="s">
        <v>204</v>
      </c>
      <c r="C98" s="3">
        <v>56086</v>
      </c>
      <c r="D98" s="3">
        <v>53279</v>
      </c>
      <c r="E98" s="3">
        <v>41896</v>
      </c>
      <c r="F98">
        <f t="shared" si="13"/>
        <v>94.995185964411803</v>
      </c>
      <c r="G98">
        <f t="shared" si="14"/>
        <v>74.699568519773209</v>
      </c>
      <c r="H98">
        <f t="shared" si="15"/>
        <v>0</v>
      </c>
      <c r="I98">
        <f t="shared" si="16"/>
        <v>0</v>
      </c>
      <c r="J98">
        <f t="shared" si="17"/>
        <v>0</v>
      </c>
      <c r="K98" s="8">
        <f t="shared" si="18"/>
        <v>0</v>
      </c>
      <c r="L98" s="9">
        <f t="shared" si="19"/>
        <v>0</v>
      </c>
      <c r="M98">
        <f t="shared" si="20"/>
        <v>0</v>
      </c>
      <c r="N98">
        <f t="shared" si="21"/>
        <v>0</v>
      </c>
      <c r="O98" s="8">
        <f t="shared" si="22"/>
        <v>0</v>
      </c>
      <c r="P98">
        <f t="shared" si="23"/>
        <v>2</v>
      </c>
      <c r="Q98">
        <f t="shared" si="24"/>
        <v>0</v>
      </c>
      <c r="R98" s="8">
        <f t="shared" si="25"/>
        <v>2</v>
      </c>
    </row>
    <row r="99" spans="1:18" x14ac:dyDescent="0.25">
      <c r="A99" t="s">
        <v>205</v>
      </c>
      <c r="B99" t="s">
        <v>206</v>
      </c>
      <c r="C99" s="3">
        <v>12101</v>
      </c>
      <c r="D99" s="3">
        <v>12101</v>
      </c>
      <c r="E99" s="3">
        <v>11436</v>
      </c>
      <c r="F99">
        <f t="shared" si="13"/>
        <v>100</v>
      </c>
      <c r="G99">
        <f t="shared" si="14"/>
        <v>94.504586397818358</v>
      </c>
      <c r="H99">
        <f t="shared" si="15"/>
        <v>0</v>
      </c>
      <c r="I99">
        <f t="shared" si="16"/>
        <v>0</v>
      </c>
      <c r="J99">
        <f t="shared" si="17"/>
        <v>0</v>
      </c>
      <c r="K99" s="8">
        <f t="shared" si="18"/>
        <v>0</v>
      </c>
      <c r="L99" s="9">
        <f t="shared" si="19"/>
        <v>0</v>
      </c>
      <c r="M99">
        <f t="shared" si="20"/>
        <v>0</v>
      </c>
      <c r="N99">
        <f t="shared" si="21"/>
        <v>0</v>
      </c>
      <c r="O99" s="8">
        <f t="shared" si="22"/>
        <v>0</v>
      </c>
      <c r="P99">
        <f t="shared" si="23"/>
        <v>2</v>
      </c>
      <c r="Q99">
        <f t="shared" si="24"/>
        <v>0</v>
      </c>
      <c r="R99" s="8">
        <f t="shared" si="25"/>
        <v>2</v>
      </c>
    </row>
    <row r="100" spans="1:18" x14ac:dyDescent="0.25">
      <c r="A100" t="s">
        <v>207</v>
      </c>
      <c r="B100" t="s">
        <v>208</v>
      </c>
      <c r="C100" s="3">
        <v>7328</v>
      </c>
      <c r="D100" s="3">
        <v>7091</v>
      </c>
      <c r="E100" s="3">
        <v>5682</v>
      </c>
      <c r="F100">
        <f t="shared" si="13"/>
        <v>96.765829694323145</v>
      </c>
      <c r="G100">
        <f t="shared" si="14"/>
        <v>77.538209606986896</v>
      </c>
      <c r="H100">
        <f t="shared" si="15"/>
        <v>0</v>
      </c>
      <c r="I100">
        <f t="shared" si="16"/>
        <v>0</v>
      </c>
      <c r="J100">
        <f t="shared" si="17"/>
        <v>0</v>
      </c>
      <c r="K100" s="8">
        <f t="shared" si="18"/>
        <v>0</v>
      </c>
      <c r="L100" s="9">
        <f t="shared" si="19"/>
        <v>0</v>
      </c>
      <c r="M100">
        <f t="shared" si="20"/>
        <v>0</v>
      </c>
      <c r="N100">
        <f t="shared" si="21"/>
        <v>0</v>
      </c>
      <c r="O100" s="8">
        <f t="shared" si="22"/>
        <v>0</v>
      </c>
      <c r="P100">
        <f t="shared" si="23"/>
        <v>2</v>
      </c>
      <c r="Q100">
        <f t="shared" si="24"/>
        <v>0</v>
      </c>
      <c r="R100" s="8">
        <f t="shared" si="25"/>
        <v>2</v>
      </c>
    </row>
    <row r="101" spans="1:18" x14ac:dyDescent="0.25">
      <c r="A101" t="s">
        <v>209</v>
      </c>
      <c r="B101" t="s">
        <v>210</v>
      </c>
      <c r="C101" s="3">
        <v>1940</v>
      </c>
      <c r="D101" s="3">
        <v>1910</v>
      </c>
      <c r="E101" s="3">
        <v>1455</v>
      </c>
      <c r="F101">
        <f t="shared" si="13"/>
        <v>98.453608247422693</v>
      </c>
      <c r="G101">
        <f t="shared" si="14"/>
        <v>75</v>
      </c>
      <c r="H101">
        <f t="shared" si="15"/>
        <v>0</v>
      </c>
      <c r="I101">
        <f t="shared" si="16"/>
        <v>0</v>
      </c>
      <c r="J101">
        <f t="shared" si="17"/>
        <v>0</v>
      </c>
      <c r="K101" s="8">
        <f t="shared" si="18"/>
        <v>0</v>
      </c>
      <c r="L101" s="9">
        <f t="shared" si="19"/>
        <v>0</v>
      </c>
      <c r="M101">
        <f t="shared" si="20"/>
        <v>0</v>
      </c>
      <c r="N101">
        <f t="shared" si="21"/>
        <v>0</v>
      </c>
      <c r="O101" s="8">
        <f t="shared" si="22"/>
        <v>0</v>
      </c>
      <c r="P101">
        <f t="shared" si="23"/>
        <v>2</v>
      </c>
      <c r="Q101">
        <f t="shared" si="24"/>
        <v>0</v>
      </c>
      <c r="R101" s="8">
        <f t="shared" si="25"/>
        <v>2</v>
      </c>
    </row>
    <row r="102" spans="1:18" x14ac:dyDescent="0.25">
      <c r="A102" t="s">
        <v>211</v>
      </c>
      <c r="B102" t="s">
        <v>212</v>
      </c>
      <c r="C102" s="3">
        <v>5388</v>
      </c>
      <c r="D102" s="3">
        <v>5181</v>
      </c>
      <c r="E102" s="3">
        <v>4227</v>
      </c>
      <c r="F102">
        <f t="shared" si="13"/>
        <v>96.158129175946556</v>
      </c>
      <c r="G102">
        <f t="shared" si="14"/>
        <v>78.452115812917597</v>
      </c>
      <c r="H102">
        <f t="shared" si="15"/>
        <v>0</v>
      </c>
      <c r="I102">
        <f t="shared" si="16"/>
        <v>0</v>
      </c>
      <c r="J102">
        <f t="shared" si="17"/>
        <v>0</v>
      </c>
      <c r="K102" s="8">
        <f t="shared" si="18"/>
        <v>0</v>
      </c>
      <c r="L102" s="9">
        <f t="shared" si="19"/>
        <v>0</v>
      </c>
      <c r="M102">
        <f t="shared" si="20"/>
        <v>0</v>
      </c>
      <c r="N102">
        <f t="shared" si="21"/>
        <v>0</v>
      </c>
      <c r="O102" s="8">
        <f t="shared" si="22"/>
        <v>0</v>
      </c>
      <c r="P102">
        <f t="shared" si="23"/>
        <v>2</v>
      </c>
      <c r="Q102">
        <f t="shared" si="24"/>
        <v>0</v>
      </c>
      <c r="R102" s="8">
        <f t="shared" si="25"/>
        <v>2</v>
      </c>
    </row>
    <row r="103" spans="1:18" x14ac:dyDescent="0.25">
      <c r="A103" t="s">
        <v>213</v>
      </c>
      <c r="B103" t="s">
        <v>214</v>
      </c>
      <c r="C103" s="3">
        <v>4785</v>
      </c>
      <c r="D103" s="3">
        <v>3910</v>
      </c>
      <c r="E103" s="3">
        <v>3038</v>
      </c>
      <c r="F103">
        <f t="shared" si="13"/>
        <v>81.713688610240325</v>
      </c>
      <c r="G103">
        <f t="shared" si="14"/>
        <v>63.49007314524556</v>
      </c>
      <c r="H103">
        <f t="shared" si="15"/>
        <v>0</v>
      </c>
      <c r="I103">
        <f t="shared" si="16"/>
        <v>0</v>
      </c>
      <c r="J103">
        <f t="shared" si="17"/>
        <v>2</v>
      </c>
      <c r="K103" s="8">
        <f t="shared" si="18"/>
        <v>2</v>
      </c>
      <c r="L103" s="9">
        <f t="shared" si="19"/>
        <v>0</v>
      </c>
      <c r="M103">
        <f t="shared" si="20"/>
        <v>0</v>
      </c>
      <c r="N103">
        <f t="shared" si="21"/>
        <v>0</v>
      </c>
      <c r="O103" s="8">
        <f t="shared" si="22"/>
        <v>0</v>
      </c>
      <c r="P103">
        <f t="shared" si="23"/>
        <v>2</v>
      </c>
      <c r="Q103">
        <f t="shared" si="24"/>
        <v>0</v>
      </c>
      <c r="R103" s="8">
        <f t="shared" si="25"/>
        <v>2</v>
      </c>
    </row>
    <row r="104" spans="1:18" x14ac:dyDescent="0.25">
      <c r="A104" t="s">
        <v>215</v>
      </c>
      <c r="B104" t="s">
        <v>216</v>
      </c>
      <c r="C104" s="3">
        <v>9195</v>
      </c>
      <c r="D104" s="3">
        <v>9188</v>
      </c>
      <c r="E104" s="3">
        <v>6068</v>
      </c>
      <c r="F104">
        <f t="shared" si="13"/>
        <v>99.923871669385534</v>
      </c>
      <c r="G104">
        <f t="shared" si="14"/>
        <v>65.992387166938542</v>
      </c>
      <c r="H104">
        <f t="shared" si="15"/>
        <v>0</v>
      </c>
      <c r="I104">
        <f t="shared" si="16"/>
        <v>0</v>
      </c>
      <c r="J104">
        <f t="shared" si="17"/>
        <v>0</v>
      </c>
      <c r="K104" s="8">
        <f t="shared" si="18"/>
        <v>0</v>
      </c>
      <c r="L104" s="9">
        <f t="shared" si="19"/>
        <v>0</v>
      </c>
      <c r="M104">
        <f t="shared" si="20"/>
        <v>0</v>
      </c>
      <c r="N104">
        <f t="shared" si="21"/>
        <v>0</v>
      </c>
      <c r="O104" s="8">
        <f t="shared" si="22"/>
        <v>0</v>
      </c>
      <c r="P104">
        <f t="shared" si="23"/>
        <v>2</v>
      </c>
      <c r="Q104">
        <f t="shared" si="24"/>
        <v>0</v>
      </c>
      <c r="R104" s="8">
        <f t="shared" si="25"/>
        <v>2</v>
      </c>
    </row>
    <row r="105" spans="1:18" x14ac:dyDescent="0.25">
      <c r="A105" t="s">
        <v>217</v>
      </c>
      <c r="B105" t="s">
        <v>218</v>
      </c>
      <c r="C105" s="3">
        <v>8134</v>
      </c>
      <c r="D105" s="3">
        <v>7251</v>
      </c>
      <c r="E105" s="3">
        <v>5430</v>
      </c>
      <c r="F105">
        <f t="shared" si="13"/>
        <v>89.144332431767893</v>
      </c>
      <c r="G105">
        <f t="shared" si="14"/>
        <v>66.756823211212193</v>
      </c>
      <c r="H105">
        <f t="shared" si="15"/>
        <v>0</v>
      </c>
      <c r="I105">
        <f t="shared" si="16"/>
        <v>0</v>
      </c>
      <c r="J105">
        <f t="shared" si="17"/>
        <v>2</v>
      </c>
      <c r="K105" s="8">
        <f t="shared" si="18"/>
        <v>2</v>
      </c>
      <c r="L105" s="9">
        <f t="shared" si="19"/>
        <v>0</v>
      </c>
      <c r="M105">
        <f t="shared" si="20"/>
        <v>0</v>
      </c>
      <c r="N105">
        <f t="shared" si="21"/>
        <v>0</v>
      </c>
      <c r="O105" s="8">
        <f t="shared" si="22"/>
        <v>0</v>
      </c>
      <c r="P105">
        <f t="shared" si="23"/>
        <v>2</v>
      </c>
      <c r="Q105">
        <f t="shared" si="24"/>
        <v>0</v>
      </c>
      <c r="R105" s="8">
        <f t="shared" si="25"/>
        <v>2</v>
      </c>
    </row>
    <row r="106" spans="1:18" x14ac:dyDescent="0.25">
      <c r="A106" t="s">
        <v>219</v>
      </c>
      <c r="B106" t="s">
        <v>220</v>
      </c>
      <c r="C106" s="3">
        <v>2102</v>
      </c>
      <c r="D106" s="3">
        <v>2100</v>
      </c>
      <c r="E106" s="3">
        <v>1946</v>
      </c>
      <c r="F106">
        <f t="shared" si="13"/>
        <v>99.904852521408188</v>
      </c>
      <c r="G106">
        <f t="shared" si="14"/>
        <v>92.578496669838245</v>
      </c>
      <c r="H106">
        <f t="shared" si="15"/>
        <v>0</v>
      </c>
      <c r="I106">
        <f t="shared" si="16"/>
        <v>0</v>
      </c>
      <c r="J106">
        <f t="shared" si="17"/>
        <v>0</v>
      </c>
      <c r="K106" s="8">
        <f t="shared" si="18"/>
        <v>0</v>
      </c>
      <c r="L106" s="9">
        <f t="shared" si="19"/>
        <v>0</v>
      </c>
      <c r="M106">
        <f t="shared" si="20"/>
        <v>0</v>
      </c>
      <c r="N106">
        <f t="shared" si="21"/>
        <v>0</v>
      </c>
      <c r="O106" s="8">
        <f t="shared" si="22"/>
        <v>0</v>
      </c>
      <c r="P106">
        <f t="shared" si="23"/>
        <v>2</v>
      </c>
      <c r="Q106">
        <f t="shared" si="24"/>
        <v>0</v>
      </c>
      <c r="R106" s="8">
        <f t="shared" si="25"/>
        <v>2</v>
      </c>
    </row>
    <row r="107" spans="1:18" x14ac:dyDescent="0.25">
      <c r="A107" t="s">
        <v>221</v>
      </c>
      <c r="B107" t="s">
        <v>222</v>
      </c>
      <c r="C107" s="3">
        <v>6032</v>
      </c>
      <c r="D107" s="3">
        <v>5151</v>
      </c>
      <c r="E107" s="3">
        <v>3484</v>
      </c>
      <c r="F107">
        <f t="shared" si="13"/>
        <v>85.394562334217511</v>
      </c>
      <c r="G107">
        <f t="shared" si="14"/>
        <v>57.758620689655174</v>
      </c>
      <c r="H107">
        <f t="shared" si="15"/>
        <v>0</v>
      </c>
      <c r="I107">
        <f t="shared" si="16"/>
        <v>0</v>
      </c>
      <c r="J107">
        <f t="shared" si="17"/>
        <v>2</v>
      </c>
      <c r="K107" s="8">
        <f t="shared" si="18"/>
        <v>2</v>
      </c>
      <c r="L107" s="9">
        <f t="shared" si="19"/>
        <v>0</v>
      </c>
      <c r="M107">
        <f t="shared" si="20"/>
        <v>0</v>
      </c>
      <c r="N107">
        <f t="shared" si="21"/>
        <v>0</v>
      </c>
      <c r="O107" s="8">
        <f t="shared" si="22"/>
        <v>0</v>
      </c>
      <c r="P107">
        <f t="shared" si="23"/>
        <v>2</v>
      </c>
      <c r="Q107">
        <f t="shared" si="24"/>
        <v>0</v>
      </c>
      <c r="R107" s="8">
        <f t="shared" si="25"/>
        <v>2</v>
      </c>
    </row>
    <row r="108" spans="1:18" x14ac:dyDescent="0.25">
      <c r="A108" t="s">
        <v>223</v>
      </c>
      <c r="B108" t="s">
        <v>224</v>
      </c>
      <c r="C108" s="3">
        <v>6423</v>
      </c>
      <c r="D108" s="3">
        <v>6363</v>
      </c>
      <c r="E108" s="3">
        <v>6323</v>
      </c>
      <c r="F108">
        <f t="shared" si="13"/>
        <v>99.065857076132644</v>
      </c>
      <c r="G108">
        <f t="shared" si="14"/>
        <v>98.443095126887741</v>
      </c>
      <c r="H108">
        <f t="shared" si="15"/>
        <v>0</v>
      </c>
      <c r="I108">
        <f t="shared" si="16"/>
        <v>0</v>
      </c>
      <c r="J108">
        <f t="shared" si="17"/>
        <v>0</v>
      </c>
      <c r="K108" s="8">
        <f t="shared" si="18"/>
        <v>0</v>
      </c>
      <c r="L108" s="9">
        <f t="shared" si="19"/>
        <v>0</v>
      </c>
      <c r="M108">
        <f t="shared" si="20"/>
        <v>0</v>
      </c>
      <c r="N108">
        <f t="shared" si="21"/>
        <v>0</v>
      </c>
      <c r="O108" s="8">
        <f t="shared" si="22"/>
        <v>0</v>
      </c>
      <c r="P108">
        <f t="shared" si="23"/>
        <v>2</v>
      </c>
      <c r="Q108">
        <f t="shared" si="24"/>
        <v>0</v>
      </c>
      <c r="R108" s="8">
        <f t="shared" si="25"/>
        <v>2</v>
      </c>
    </row>
    <row r="109" spans="1:18" x14ac:dyDescent="0.25">
      <c r="A109" t="s">
        <v>225</v>
      </c>
      <c r="B109" t="s">
        <v>226</v>
      </c>
      <c r="C109" s="3">
        <v>3041</v>
      </c>
      <c r="D109" s="3">
        <v>2981</v>
      </c>
      <c r="E109" s="3">
        <v>3039</v>
      </c>
      <c r="F109">
        <f t="shared" si="13"/>
        <v>98.026964814205854</v>
      </c>
      <c r="G109">
        <f t="shared" si="14"/>
        <v>99.934232160473528</v>
      </c>
      <c r="H109">
        <f t="shared" si="15"/>
        <v>0</v>
      </c>
      <c r="I109">
        <f t="shared" si="16"/>
        <v>0</v>
      </c>
      <c r="J109">
        <f t="shared" si="17"/>
        <v>0</v>
      </c>
      <c r="K109" s="8">
        <f t="shared" si="18"/>
        <v>0</v>
      </c>
      <c r="L109" s="9">
        <f t="shared" si="19"/>
        <v>0</v>
      </c>
      <c r="M109">
        <f t="shared" si="20"/>
        <v>0</v>
      </c>
      <c r="N109">
        <f t="shared" si="21"/>
        <v>0</v>
      </c>
      <c r="O109" s="8">
        <f t="shared" si="22"/>
        <v>0</v>
      </c>
      <c r="P109">
        <f t="shared" si="23"/>
        <v>2</v>
      </c>
      <c r="Q109">
        <f t="shared" si="24"/>
        <v>0</v>
      </c>
      <c r="R109" s="8">
        <f t="shared" si="25"/>
        <v>2</v>
      </c>
    </row>
    <row r="110" spans="1:18" x14ac:dyDescent="0.25">
      <c r="A110" t="s">
        <v>227</v>
      </c>
      <c r="B110" t="s">
        <v>228</v>
      </c>
      <c r="C110" s="3">
        <v>3382</v>
      </c>
      <c r="D110" s="3">
        <v>3382</v>
      </c>
      <c r="E110" s="3">
        <v>3284</v>
      </c>
      <c r="F110">
        <f t="shared" si="13"/>
        <v>100</v>
      </c>
      <c r="G110">
        <f t="shared" si="14"/>
        <v>97.102306327616787</v>
      </c>
      <c r="H110">
        <f t="shared" si="15"/>
        <v>0</v>
      </c>
      <c r="I110">
        <f t="shared" si="16"/>
        <v>0</v>
      </c>
      <c r="J110">
        <f t="shared" si="17"/>
        <v>0</v>
      </c>
      <c r="K110" s="8">
        <f t="shared" si="18"/>
        <v>0</v>
      </c>
      <c r="L110" s="9">
        <f t="shared" si="19"/>
        <v>0</v>
      </c>
      <c r="M110">
        <f t="shared" si="20"/>
        <v>0</v>
      </c>
      <c r="N110">
        <f t="shared" si="21"/>
        <v>0</v>
      </c>
      <c r="O110" s="8">
        <f t="shared" si="22"/>
        <v>0</v>
      </c>
      <c r="P110">
        <f t="shared" si="23"/>
        <v>2</v>
      </c>
      <c r="Q110">
        <f t="shared" si="24"/>
        <v>0</v>
      </c>
      <c r="R110" s="8">
        <f t="shared" si="25"/>
        <v>2</v>
      </c>
    </row>
    <row r="111" spans="1:18" x14ac:dyDescent="0.25">
      <c r="A111" t="s">
        <v>229</v>
      </c>
      <c r="B111" t="s">
        <v>230</v>
      </c>
      <c r="C111" s="3">
        <v>4268</v>
      </c>
      <c r="D111" s="3">
        <v>3708</v>
      </c>
      <c r="E111" s="3">
        <v>3919</v>
      </c>
      <c r="F111">
        <f t="shared" si="13"/>
        <v>86.879100281162138</v>
      </c>
      <c r="G111">
        <f t="shared" si="14"/>
        <v>91.822867853795685</v>
      </c>
      <c r="H111">
        <f t="shared" si="15"/>
        <v>0</v>
      </c>
      <c r="I111">
        <f t="shared" si="16"/>
        <v>0</v>
      </c>
      <c r="J111">
        <f t="shared" si="17"/>
        <v>2</v>
      </c>
      <c r="K111" s="8">
        <f t="shared" si="18"/>
        <v>2</v>
      </c>
      <c r="L111" s="9">
        <f t="shared" si="19"/>
        <v>0</v>
      </c>
      <c r="M111">
        <f t="shared" si="20"/>
        <v>0</v>
      </c>
      <c r="N111">
        <f t="shared" si="21"/>
        <v>0</v>
      </c>
      <c r="O111" s="8">
        <f t="shared" si="22"/>
        <v>0</v>
      </c>
      <c r="P111">
        <f t="shared" si="23"/>
        <v>2</v>
      </c>
      <c r="Q111">
        <f t="shared" si="24"/>
        <v>0</v>
      </c>
      <c r="R111" s="8">
        <f t="shared" si="25"/>
        <v>2</v>
      </c>
    </row>
    <row r="112" spans="1:18" x14ac:dyDescent="0.25">
      <c r="A112" t="s">
        <v>231</v>
      </c>
      <c r="B112" t="s">
        <v>232</v>
      </c>
      <c r="C112" s="3">
        <v>3852</v>
      </c>
      <c r="D112" s="3">
        <v>3667</v>
      </c>
      <c r="E112" s="7"/>
      <c r="F112">
        <f t="shared" si="13"/>
        <v>95.197300103842167</v>
      </c>
      <c r="G112">
        <f t="shared" si="14"/>
        <v>0</v>
      </c>
      <c r="H112">
        <f t="shared" si="15"/>
        <v>0</v>
      </c>
      <c r="I112">
        <f t="shared" si="16"/>
        <v>0</v>
      </c>
      <c r="J112">
        <f t="shared" si="17"/>
        <v>0</v>
      </c>
      <c r="K112" s="8">
        <f t="shared" si="18"/>
        <v>0</v>
      </c>
      <c r="L112" s="9">
        <f t="shared" si="19"/>
        <v>4</v>
      </c>
      <c r="M112">
        <f t="shared" si="20"/>
        <v>0</v>
      </c>
      <c r="N112">
        <f t="shared" si="21"/>
        <v>0</v>
      </c>
      <c r="O112" s="8">
        <f t="shared" si="22"/>
        <v>4</v>
      </c>
      <c r="P112">
        <f t="shared" si="23"/>
        <v>2</v>
      </c>
      <c r="Q112">
        <f t="shared" si="24"/>
        <v>0</v>
      </c>
      <c r="R112" s="8">
        <f t="shared" si="25"/>
        <v>2</v>
      </c>
    </row>
    <row r="113" spans="1:18" x14ac:dyDescent="0.25">
      <c r="A113" t="s">
        <v>233</v>
      </c>
      <c r="B113" t="s">
        <v>234</v>
      </c>
      <c r="C113" s="3">
        <v>80741</v>
      </c>
      <c r="D113" s="3">
        <v>76077</v>
      </c>
      <c r="E113" s="3">
        <v>66482</v>
      </c>
      <c r="F113">
        <f t="shared" si="13"/>
        <v>94.223504786911235</v>
      </c>
      <c r="G113">
        <f t="shared" si="14"/>
        <v>82.339827349178236</v>
      </c>
      <c r="H113">
        <f t="shared" si="15"/>
        <v>0</v>
      </c>
      <c r="I113">
        <f t="shared" si="16"/>
        <v>0</v>
      </c>
      <c r="J113">
        <f t="shared" si="17"/>
        <v>0</v>
      </c>
      <c r="K113" s="8">
        <f t="shared" si="18"/>
        <v>0</v>
      </c>
      <c r="L113" s="9">
        <f t="shared" si="19"/>
        <v>0</v>
      </c>
      <c r="M113">
        <f t="shared" si="20"/>
        <v>0</v>
      </c>
      <c r="N113">
        <f t="shared" si="21"/>
        <v>0</v>
      </c>
      <c r="O113" s="8">
        <f t="shared" si="22"/>
        <v>0</v>
      </c>
      <c r="P113">
        <f t="shared" si="23"/>
        <v>2</v>
      </c>
      <c r="Q113">
        <f t="shared" si="24"/>
        <v>0</v>
      </c>
      <c r="R113" s="8">
        <f t="shared" si="25"/>
        <v>2</v>
      </c>
    </row>
    <row r="114" spans="1:18" x14ac:dyDescent="0.25">
      <c r="A114" t="s">
        <v>235</v>
      </c>
      <c r="B114" t="s">
        <v>236</v>
      </c>
      <c r="C114" s="3">
        <v>17777</v>
      </c>
      <c r="D114" s="3">
        <v>17768</v>
      </c>
      <c r="E114" s="3">
        <v>16398</v>
      </c>
      <c r="F114">
        <f t="shared" si="13"/>
        <v>99.949372785059339</v>
      </c>
      <c r="G114">
        <f t="shared" si="14"/>
        <v>92.242785621870965</v>
      </c>
      <c r="H114">
        <f t="shared" si="15"/>
        <v>0</v>
      </c>
      <c r="I114">
        <f t="shared" si="16"/>
        <v>0</v>
      </c>
      <c r="J114">
        <f t="shared" si="17"/>
        <v>0</v>
      </c>
      <c r="K114" s="8">
        <f t="shared" si="18"/>
        <v>0</v>
      </c>
      <c r="L114" s="9">
        <f t="shared" si="19"/>
        <v>0</v>
      </c>
      <c r="M114">
        <f t="shared" si="20"/>
        <v>0</v>
      </c>
      <c r="N114">
        <f t="shared" si="21"/>
        <v>0</v>
      </c>
      <c r="O114" s="8">
        <f t="shared" si="22"/>
        <v>0</v>
      </c>
      <c r="P114">
        <f t="shared" si="23"/>
        <v>2</v>
      </c>
      <c r="Q114">
        <f t="shared" si="24"/>
        <v>0</v>
      </c>
      <c r="R114" s="8">
        <f t="shared" si="25"/>
        <v>2</v>
      </c>
    </row>
    <row r="115" spans="1:18" x14ac:dyDescent="0.25">
      <c r="A115" t="s">
        <v>237</v>
      </c>
      <c r="B115" t="s">
        <v>238</v>
      </c>
      <c r="C115" s="3">
        <v>8671</v>
      </c>
      <c r="D115" s="3">
        <v>7829</v>
      </c>
      <c r="E115" s="3">
        <v>7562</v>
      </c>
      <c r="F115">
        <f t="shared" si="13"/>
        <v>90.289470649290735</v>
      </c>
      <c r="G115">
        <f t="shared" si="14"/>
        <v>87.210241033329496</v>
      </c>
      <c r="H115">
        <f t="shared" si="15"/>
        <v>0</v>
      </c>
      <c r="I115">
        <f t="shared" si="16"/>
        <v>0</v>
      </c>
      <c r="J115">
        <f t="shared" si="17"/>
        <v>0</v>
      </c>
      <c r="K115" s="8">
        <f t="shared" si="18"/>
        <v>0</v>
      </c>
      <c r="L115" s="9">
        <f t="shared" si="19"/>
        <v>0</v>
      </c>
      <c r="M115">
        <f t="shared" si="20"/>
        <v>0</v>
      </c>
      <c r="N115">
        <f t="shared" si="21"/>
        <v>0</v>
      </c>
      <c r="O115" s="8">
        <f t="shared" si="22"/>
        <v>0</v>
      </c>
      <c r="P115">
        <f t="shared" si="23"/>
        <v>2</v>
      </c>
      <c r="Q115">
        <f t="shared" si="24"/>
        <v>0</v>
      </c>
      <c r="R115" s="8">
        <f t="shared" si="25"/>
        <v>2</v>
      </c>
    </row>
    <row r="116" spans="1:18" x14ac:dyDescent="0.25">
      <c r="A116" t="s">
        <v>239</v>
      </c>
      <c r="B116" t="s">
        <v>27</v>
      </c>
      <c r="C116" s="3">
        <v>11715</v>
      </c>
      <c r="D116" s="3">
        <v>11700</v>
      </c>
      <c r="E116" s="3">
        <v>10124</v>
      </c>
      <c r="F116">
        <f t="shared" si="13"/>
        <v>99.871959026888604</v>
      </c>
      <c r="G116">
        <f t="shared" si="14"/>
        <v>86.419120785317972</v>
      </c>
      <c r="H116">
        <f t="shared" si="15"/>
        <v>0</v>
      </c>
      <c r="I116">
        <f t="shared" si="16"/>
        <v>0</v>
      </c>
      <c r="J116">
        <f t="shared" si="17"/>
        <v>0</v>
      </c>
      <c r="K116" s="8">
        <f t="shared" si="18"/>
        <v>0</v>
      </c>
      <c r="L116" s="9">
        <f t="shared" si="19"/>
        <v>0</v>
      </c>
      <c r="M116">
        <f t="shared" si="20"/>
        <v>0</v>
      </c>
      <c r="N116">
        <f t="shared" si="21"/>
        <v>0</v>
      </c>
      <c r="O116" s="8">
        <f t="shared" si="22"/>
        <v>0</v>
      </c>
      <c r="P116">
        <f t="shared" si="23"/>
        <v>2</v>
      </c>
      <c r="Q116">
        <f t="shared" si="24"/>
        <v>0</v>
      </c>
      <c r="R116" s="8">
        <f t="shared" si="25"/>
        <v>2</v>
      </c>
    </row>
    <row r="117" spans="1:18" x14ac:dyDescent="0.25">
      <c r="A117" t="s">
        <v>240</v>
      </c>
      <c r="B117" t="s">
        <v>241</v>
      </c>
      <c r="C117" s="3">
        <v>21770</v>
      </c>
      <c r="D117" s="3">
        <v>20129</v>
      </c>
      <c r="E117" s="3">
        <v>19747</v>
      </c>
      <c r="F117">
        <f t="shared" si="13"/>
        <v>92.462103812586122</v>
      </c>
      <c r="G117">
        <f t="shared" si="14"/>
        <v>90.707395498392287</v>
      </c>
      <c r="H117">
        <f t="shared" si="15"/>
        <v>0</v>
      </c>
      <c r="I117">
        <f t="shared" si="16"/>
        <v>0</v>
      </c>
      <c r="J117">
        <f t="shared" si="17"/>
        <v>0</v>
      </c>
      <c r="K117" s="8">
        <f t="shared" si="18"/>
        <v>0</v>
      </c>
      <c r="L117" s="9">
        <f t="shared" si="19"/>
        <v>0</v>
      </c>
      <c r="M117">
        <f t="shared" si="20"/>
        <v>0</v>
      </c>
      <c r="N117">
        <f t="shared" si="21"/>
        <v>0</v>
      </c>
      <c r="O117" s="8">
        <f t="shared" si="22"/>
        <v>0</v>
      </c>
      <c r="P117">
        <f t="shared" si="23"/>
        <v>2</v>
      </c>
      <c r="Q117">
        <f t="shared" si="24"/>
        <v>0</v>
      </c>
      <c r="R117" s="8">
        <f t="shared" si="25"/>
        <v>2</v>
      </c>
    </row>
    <row r="118" spans="1:18" x14ac:dyDescent="0.25">
      <c r="A118" t="s">
        <v>242</v>
      </c>
      <c r="B118" t="s">
        <v>243</v>
      </c>
      <c r="C118" s="3">
        <v>6528</v>
      </c>
      <c r="D118" s="3">
        <v>4746</v>
      </c>
      <c r="E118" s="3">
        <v>3214</v>
      </c>
      <c r="F118">
        <f t="shared" si="13"/>
        <v>72.702205882352942</v>
      </c>
      <c r="G118">
        <f t="shared" si="14"/>
        <v>49.234068627450981</v>
      </c>
      <c r="H118">
        <f t="shared" si="15"/>
        <v>0</v>
      </c>
      <c r="I118">
        <f t="shared" si="16"/>
        <v>4</v>
      </c>
      <c r="J118">
        <f t="shared" si="17"/>
        <v>0</v>
      </c>
      <c r="K118" s="8">
        <f t="shared" si="18"/>
        <v>4</v>
      </c>
      <c r="L118" s="9">
        <f t="shared" si="19"/>
        <v>0</v>
      </c>
      <c r="M118">
        <f t="shared" si="20"/>
        <v>0</v>
      </c>
      <c r="N118">
        <f t="shared" si="21"/>
        <v>0</v>
      </c>
      <c r="O118" s="8">
        <f t="shared" si="22"/>
        <v>0</v>
      </c>
      <c r="P118">
        <f t="shared" si="23"/>
        <v>0</v>
      </c>
      <c r="Q118">
        <f t="shared" si="24"/>
        <v>1</v>
      </c>
      <c r="R118" s="8">
        <f t="shared" si="25"/>
        <v>1</v>
      </c>
    </row>
    <row r="119" spans="1:18" x14ac:dyDescent="0.25">
      <c r="A119" t="s">
        <v>244</v>
      </c>
      <c r="B119" t="s">
        <v>245</v>
      </c>
      <c r="C119" s="3">
        <v>7286</v>
      </c>
      <c r="D119" s="3">
        <v>6971</v>
      </c>
      <c r="E119" s="3">
        <v>4048</v>
      </c>
      <c r="F119">
        <f t="shared" si="13"/>
        <v>95.676640131759541</v>
      </c>
      <c r="G119">
        <f t="shared" si="14"/>
        <v>55.558605544880592</v>
      </c>
      <c r="H119">
        <f t="shared" si="15"/>
        <v>0</v>
      </c>
      <c r="I119">
        <f t="shared" si="16"/>
        <v>0</v>
      </c>
      <c r="J119">
        <f t="shared" si="17"/>
        <v>0</v>
      </c>
      <c r="K119" s="8">
        <f t="shared" si="18"/>
        <v>0</v>
      </c>
      <c r="L119" s="9">
        <f t="shared" si="19"/>
        <v>0</v>
      </c>
      <c r="M119">
        <f t="shared" si="20"/>
        <v>0</v>
      </c>
      <c r="N119">
        <f t="shared" si="21"/>
        <v>0</v>
      </c>
      <c r="O119" s="8">
        <f t="shared" si="22"/>
        <v>0</v>
      </c>
      <c r="P119">
        <f t="shared" si="23"/>
        <v>2</v>
      </c>
      <c r="Q119">
        <f t="shared" si="24"/>
        <v>0</v>
      </c>
      <c r="R119" s="8">
        <f t="shared" si="25"/>
        <v>2</v>
      </c>
    </row>
    <row r="120" spans="1:18" x14ac:dyDescent="0.25">
      <c r="A120" t="s">
        <v>246</v>
      </c>
      <c r="B120" t="s">
        <v>247</v>
      </c>
      <c r="C120" s="3">
        <v>6994</v>
      </c>
      <c r="D120" s="3">
        <v>6934</v>
      </c>
      <c r="E120" s="3">
        <v>5389</v>
      </c>
      <c r="F120">
        <f t="shared" si="13"/>
        <v>99.142121818701739</v>
      </c>
      <c r="G120">
        <f t="shared" si="14"/>
        <v>77.051758650271665</v>
      </c>
      <c r="H120">
        <f t="shared" si="15"/>
        <v>0</v>
      </c>
      <c r="I120">
        <f t="shared" si="16"/>
        <v>0</v>
      </c>
      <c r="J120">
        <f t="shared" si="17"/>
        <v>0</v>
      </c>
      <c r="K120" s="8">
        <f t="shared" si="18"/>
        <v>0</v>
      </c>
      <c r="L120" s="9">
        <f t="shared" si="19"/>
        <v>0</v>
      </c>
      <c r="M120">
        <f t="shared" si="20"/>
        <v>0</v>
      </c>
      <c r="N120">
        <f t="shared" si="21"/>
        <v>0</v>
      </c>
      <c r="O120" s="8">
        <f t="shared" si="22"/>
        <v>0</v>
      </c>
      <c r="P120">
        <f t="shared" si="23"/>
        <v>2</v>
      </c>
      <c r="Q120">
        <f t="shared" si="24"/>
        <v>0</v>
      </c>
      <c r="R120" s="8">
        <f t="shared" si="25"/>
        <v>2</v>
      </c>
    </row>
    <row r="121" spans="1:18" x14ac:dyDescent="0.25">
      <c r="A121" t="s">
        <v>248</v>
      </c>
      <c r="B121" t="s">
        <v>249</v>
      </c>
      <c r="C121" s="3">
        <v>136666</v>
      </c>
      <c r="D121" s="3">
        <v>131950</v>
      </c>
      <c r="E121" s="3">
        <v>88928</v>
      </c>
      <c r="F121">
        <f t="shared" si="13"/>
        <v>96.549251459763212</v>
      </c>
      <c r="G121">
        <f t="shared" si="14"/>
        <v>65.06958570529612</v>
      </c>
      <c r="H121">
        <f t="shared" si="15"/>
        <v>0</v>
      </c>
      <c r="I121">
        <f t="shared" si="16"/>
        <v>0</v>
      </c>
      <c r="J121">
        <f t="shared" si="17"/>
        <v>0</v>
      </c>
      <c r="K121" s="8">
        <f t="shared" si="18"/>
        <v>0</v>
      </c>
      <c r="L121" s="9">
        <f t="shared" si="19"/>
        <v>0</v>
      </c>
      <c r="M121">
        <f t="shared" si="20"/>
        <v>0</v>
      </c>
      <c r="N121">
        <f t="shared" si="21"/>
        <v>0</v>
      </c>
      <c r="O121" s="8">
        <f t="shared" si="22"/>
        <v>0</v>
      </c>
      <c r="P121">
        <f t="shared" si="23"/>
        <v>2</v>
      </c>
      <c r="Q121">
        <f t="shared" si="24"/>
        <v>0</v>
      </c>
      <c r="R121" s="8">
        <f t="shared" si="25"/>
        <v>2</v>
      </c>
    </row>
    <row r="122" spans="1:18" x14ac:dyDescent="0.25">
      <c r="A122" t="s">
        <v>250</v>
      </c>
      <c r="B122" t="s">
        <v>251</v>
      </c>
      <c r="C122" s="3">
        <v>60628</v>
      </c>
      <c r="D122" s="3">
        <v>59763</v>
      </c>
      <c r="E122" s="3">
        <v>57428</v>
      </c>
      <c r="F122">
        <f t="shared" si="13"/>
        <v>98.573266477535142</v>
      </c>
      <c r="G122">
        <f t="shared" si="14"/>
        <v>94.721910668338055</v>
      </c>
      <c r="H122">
        <f t="shared" si="15"/>
        <v>0</v>
      </c>
      <c r="I122">
        <f t="shared" si="16"/>
        <v>0</v>
      </c>
      <c r="J122">
        <f t="shared" si="17"/>
        <v>0</v>
      </c>
      <c r="K122" s="8">
        <f t="shared" si="18"/>
        <v>0</v>
      </c>
      <c r="L122" s="9">
        <f t="shared" si="19"/>
        <v>0</v>
      </c>
      <c r="M122">
        <f t="shared" si="20"/>
        <v>0</v>
      </c>
      <c r="N122">
        <f t="shared" si="21"/>
        <v>0</v>
      </c>
      <c r="O122" s="8">
        <f t="shared" si="22"/>
        <v>0</v>
      </c>
      <c r="P122">
        <f t="shared" si="23"/>
        <v>2</v>
      </c>
      <c r="Q122">
        <f t="shared" si="24"/>
        <v>0</v>
      </c>
      <c r="R122" s="8">
        <f t="shared" si="25"/>
        <v>2</v>
      </c>
    </row>
    <row r="123" spans="1:18" x14ac:dyDescent="0.25">
      <c r="A123" t="s">
        <v>252</v>
      </c>
      <c r="B123" t="s">
        <v>253</v>
      </c>
      <c r="C123" s="3">
        <v>5566</v>
      </c>
      <c r="D123" s="3">
        <v>5426</v>
      </c>
      <c r="E123" s="3">
        <v>1694</v>
      </c>
      <c r="F123">
        <f t="shared" si="13"/>
        <v>97.484728710025152</v>
      </c>
      <c r="G123">
        <f t="shared" si="14"/>
        <v>30.434782608695656</v>
      </c>
      <c r="H123">
        <f t="shared" si="15"/>
        <v>0</v>
      </c>
      <c r="I123">
        <f t="shared" si="16"/>
        <v>0</v>
      </c>
      <c r="J123">
        <f t="shared" si="17"/>
        <v>0</v>
      </c>
      <c r="K123" s="8">
        <f t="shared" si="18"/>
        <v>0</v>
      </c>
      <c r="L123" s="9">
        <f t="shared" si="19"/>
        <v>0</v>
      </c>
      <c r="M123">
        <f t="shared" si="20"/>
        <v>0</v>
      </c>
      <c r="N123">
        <f t="shared" si="21"/>
        <v>1</v>
      </c>
      <c r="O123" s="8">
        <f t="shared" si="22"/>
        <v>1</v>
      </c>
      <c r="P123">
        <f t="shared" si="23"/>
        <v>2</v>
      </c>
      <c r="Q123">
        <f t="shared" si="24"/>
        <v>0</v>
      </c>
      <c r="R123" s="8">
        <f t="shared" si="25"/>
        <v>2</v>
      </c>
    </row>
    <row r="124" spans="1:18" x14ac:dyDescent="0.25">
      <c r="A124" t="s">
        <v>254</v>
      </c>
      <c r="B124" t="s">
        <v>255</v>
      </c>
      <c r="C124" s="3">
        <v>7032</v>
      </c>
      <c r="D124" s="3">
        <v>6638</v>
      </c>
      <c r="E124" s="3">
        <v>2626</v>
      </c>
      <c r="F124">
        <f t="shared" si="13"/>
        <v>94.397042093287837</v>
      </c>
      <c r="G124">
        <f t="shared" si="14"/>
        <v>37.343572241183168</v>
      </c>
      <c r="H124">
        <f t="shared" si="15"/>
        <v>0</v>
      </c>
      <c r="I124">
        <f t="shared" si="16"/>
        <v>0</v>
      </c>
      <c r="J124">
        <f t="shared" si="17"/>
        <v>0</v>
      </c>
      <c r="K124" s="8">
        <f t="shared" si="18"/>
        <v>0</v>
      </c>
      <c r="L124" s="9">
        <f t="shared" si="19"/>
        <v>0</v>
      </c>
      <c r="M124">
        <f t="shared" si="20"/>
        <v>0</v>
      </c>
      <c r="N124">
        <f t="shared" si="21"/>
        <v>1</v>
      </c>
      <c r="O124" s="8">
        <f t="shared" si="22"/>
        <v>1</v>
      </c>
      <c r="P124">
        <f t="shared" si="23"/>
        <v>2</v>
      </c>
      <c r="Q124">
        <f t="shared" si="24"/>
        <v>0</v>
      </c>
      <c r="R124" s="8">
        <f t="shared" si="25"/>
        <v>2</v>
      </c>
    </row>
    <row r="125" spans="1:18" x14ac:dyDescent="0.25">
      <c r="A125" t="s">
        <v>256</v>
      </c>
      <c r="B125" t="s">
        <v>257</v>
      </c>
      <c r="C125" s="3">
        <v>2764</v>
      </c>
      <c r="D125" s="3">
        <v>2566</v>
      </c>
      <c r="E125" s="3">
        <v>42</v>
      </c>
      <c r="F125">
        <f t="shared" si="13"/>
        <v>92.836468885672943</v>
      </c>
      <c r="G125">
        <f t="shared" si="14"/>
        <v>1.519536903039074</v>
      </c>
      <c r="H125">
        <f t="shared" si="15"/>
        <v>0</v>
      </c>
      <c r="I125">
        <f t="shared" si="16"/>
        <v>0</v>
      </c>
      <c r="J125">
        <f t="shared" si="17"/>
        <v>0</v>
      </c>
      <c r="K125" s="8">
        <f t="shared" si="18"/>
        <v>0</v>
      </c>
      <c r="L125" s="9">
        <f t="shared" si="19"/>
        <v>4</v>
      </c>
      <c r="M125">
        <f t="shared" si="20"/>
        <v>0</v>
      </c>
      <c r="N125">
        <f t="shared" si="21"/>
        <v>0</v>
      </c>
      <c r="O125" s="8">
        <f t="shared" si="22"/>
        <v>4</v>
      </c>
      <c r="P125">
        <f t="shared" si="23"/>
        <v>2</v>
      </c>
      <c r="Q125">
        <f t="shared" si="24"/>
        <v>0</v>
      </c>
      <c r="R125" s="8">
        <f t="shared" si="25"/>
        <v>2</v>
      </c>
    </row>
    <row r="126" spans="1:18" x14ac:dyDescent="0.25">
      <c r="A126" t="s">
        <v>258</v>
      </c>
      <c r="B126" t="s">
        <v>259</v>
      </c>
      <c r="C126" s="3">
        <v>13317</v>
      </c>
      <c r="D126" s="3">
        <v>12800</v>
      </c>
      <c r="E126" s="3">
        <v>8245</v>
      </c>
      <c r="F126">
        <f t="shared" si="13"/>
        <v>96.117744236689944</v>
      </c>
      <c r="G126">
        <f t="shared" si="14"/>
        <v>61.91334384621161</v>
      </c>
      <c r="H126">
        <f t="shared" si="15"/>
        <v>0</v>
      </c>
      <c r="I126">
        <f t="shared" si="16"/>
        <v>0</v>
      </c>
      <c r="J126">
        <f t="shared" si="17"/>
        <v>0</v>
      </c>
      <c r="K126" s="8">
        <f t="shared" si="18"/>
        <v>0</v>
      </c>
      <c r="L126" s="9">
        <f t="shared" si="19"/>
        <v>0</v>
      </c>
      <c r="M126">
        <f t="shared" si="20"/>
        <v>0</v>
      </c>
      <c r="N126">
        <f t="shared" si="21"/>
        <v>0</v>
      </c>
      <c r="O126" s="8">
        <f t="shared" si="22"/>
        <v>0</v>
      </c>
      <c r="P126">
        <f t="shared" si="23"/>
        <v>2</v>
      </c>
      <c r="Q126">
        <f t="shared" si="24"/>
        <v>0</v>
      </c>
      <c r="R126" s="8">
        <f t="shared" si="25"/>
        <v>2</v>
      </c>
    </row>
    <row r="127" spans="1:18" x14ac:dyDescent="0.25">
      <c r="A127" t="s">
        <v>260</v>
      </c>
      <c r="B127" t="s">
        <v>261</v>
      </c>
      <c r="C127" s="3">
        <v>5376</v>
      </c>
      <c r="D127" s="3">
        <v>4945</v>
      </c>
      <c r="E127" s="3">
        <v>4696</v>
      </c>
      <c r="F127">
        <f t="shared" si="13"/>
        <v>91.982886904761912</v>
      </c>
      <c r="G127">
        <f t="shared" si="14"/>
        <v>87.351190476190482</v>
      </c>
      <c r="H127">
        <f t="shared" si="15"/>
        <v>0</v>
      </c>
      <c r="I127">
        <f t="shared" si="16"/>
        <v>0</v>
      </c>
      <c r="J127">
        <f t="shared" si="17"/>
        <v>0</v>
      </c>
      <c r="K127" s="8">
        <f t="shared" si="18"/>
        <v>0</v>
      </c>
      <c r="L127" s="9">
        <f t="shared" si="19"/>
        <v>0</v>
      </c>
      <c r="M127">
        <f t="shared" si="20"/>
        <v>0</v>
      </c>
      <c r="N127">
        <f t="shared" si="21"/>
        <v>0</v>
      </c>
      <c r="O127" s="8">
        <f t="shared" si="22"/>
        <v>0</v>
      </c>
      <c r="P127">
        <f t="shared" si="23"/>
        <v>2</v>
      </c>
      <c r="Q127">
        <f t="shared" si="24"/>
        <v>0</v>
      </c>
      <c r="R127" s="8">
        <f t="shared" si="25"/>
        <v>2</v>
      </c>
    </row>
    <row r="128" spans="1:18" x14ac:dyDescent="0.25">
      <c r="A128" t="s">
        <v>262</v>
      </c>
      <c r="B128" t="s">
        <v>263</v>
      </c>
      <c r="C128" s="3">
        <v>11898</v>
      </c>
      <c r="D128" s="3">
        <v>11898</v>
      </c>
      <c r="E128" s="3">
        <v>4211</v>
      </c>
      <c r="F128">
        <f t="shared" si="13"/>
        <v>100</v>
      </c>
      <c r="G128">
        <f t="shared" si="14"/>
        <v>35.39250294167087</v>
      </c>
      <c r="H128">
        <f t="shared" si="15"/>
        <v>0</v>
      </c>
      <c r="I128">
        <f t="shared" si="16"/>
        <v>0</v>
      </c>
      <c r="J128">
        <f t="shared" si="17"/>
        <v>0</v>
      </c>
      <c r="K128" s="8">
        <f t="shared" si="18"/>
        <v>0</v>
      </c>
      <c r="L128" s="9">
        <f t="shared" si="19"/>
        <v>0</v>
      </c>
      <c r="M128">
        <f t="shared" si="20"/>
        <v>0</v>
      </c>
      <c r="N128">
        <f t="shared" si="21"/>
        <v>1</v>
      </c>
      <c r="O128" s="8">
        <f t="shared" si="22"/>
        <v>1</v>
      </c>
      <c r="P128">
        <f t="shared" si="23"/>
        <v>2</v>
      </c>
      <c r="Q128">
        <f t="shared" si="24"/>
        <v>0</v>
      </c>
      <c r="R128" s="8">
        <f t="shared" si="25"/>
        <v>2</v>
      </c>
    </row>
    <row r="129" spans="1:18" x14ac:dyDescent="0.25">
      <c r="A129" t="s">
        <v>264</v>
      </c>
      <c r="B129" t="s">
        <v>265</v>
      </c>
      <c r="C129" s="3">
        <v>1748</v>
      </c>
      <c r="D129" s="3">
        <v>1748</v>
      </c>
      <c r="E129" s="3">
        <v>1748</v>
      </c>
      <c r="F129">
        <f t="shared" si="13"/>
        <v>100</v>
      </c>
      <c r="G129">
        <f t="shared" si="14"/>
        <v>100</v>
      </c>
      <c r="H129">
        <f t="shared" si="15"/>
        <v>0</v>
      </c>
      <c r="I129">
        <f t="shared" si="16"/>
        <v>0</v>
      </c>
      <c r="J129">
        <f t="shared" si="17"/>
        <v>0</v>
      </c>
      <c r="K129" s="8">
        <f t="shared" si="18"/>
        <v>0</v>
      </c>
      <c r="L129" s="9">
        <f t="shared" si="19"/>
        <v>0</v>
      </c>
      <c r="M129">
        <f t="shared" si="20"/>
        <v>0</v>
      </c>
      <c r="N129">
        <f t="shared" si="21"/>
        <v>0</v>
      </c>
      <c r="O129" s="8">
        <f t="shared" si="22"/>
        <v>0</v>
      </c>
      <c r="P129">
        <f t="shared" si="23"/>
        <v>2</v>
      </c>
      <c r="Q129">
        <f t="shared" si="24"/>
        <v>0</v>
      </c>
      <c r="R129" s="8">
        <f t="shared" si="25"/>
        <v>2</v>
      </c>
    </row>
    <row r="130" spans="1:18" x14ac:dyDescent="0.25">
      <c r="A130" t="s">
        <v>266</v>
      </c>
      <c r="B130" t="s">
        <v>267</v>
      </c>
      <c r="C130" s="3">
        <v>10150</v>
      </c>
      <c r="D130" s="3">
        <v>10150</v>
      </c>
      <c r="E130" s="3">
        <v>2463</v>
      </c>
      <c r="F130">
        <f t="shared" si="13"/>
        <v>100</v>
      </c>
      <c r="G130">
        <f t="shared" si="14"/>
        <v>24.266009852216751</v>
      </c>
      <c r="H130">
        <f t="shared" si="15"/>
        <v>0</v>
      </c>
      <c r="I130">
        <f t="shared" si="16"/>
        <v>0</v>
      </c>
      <c r="J130">
        <f t="shared" si="17"/>
        <v>0</v>
      </c>
      <c r="K130" s="8">
        <f t="shared" si="18"/>
        <v>0</v>
      </c>
      <c r="L130" s="9">
        <f t="shared" si="19"/>
        <v>0</v>
      </c>
      <c r="M130">
        <f t="shared" si="20"/>
        <v>2</v>
      </c>
      <c r="N130">
        <f t="shared" si="21"/>
        <v>0</v>
      </c>
      <c r="O130" s="8">
        <f t="shared" si="22"/>
        <v>2</v>
      </c>
      <c r="P130">
        <f t="shared" si="23"/>
        <v>2</v>
      </c>
      <c r="Q130">
        <f t="shared" si="24"/>
        <v>0</v>
      </c>
      <c r="R130" s="8">
        <f t="shared" si="25"/>
        <v>2</v>
      </c>
    </row>
    <row r="131" spans="1:18" x14ac:dyDescent="0.25">
      <c r="A131" t="s">
        <v>268</v>
      </c>
      <c r="B131" t="s">
        <v>269</v>
      </c>
      <c r="C131" s="3">
        <v>14225</v>
      </c>
      <c r="D131" s="3">
        <v>12767</v>
      </c>
      <c r="E131" s="3">
        <v>5825</v>
      </c>
      <c r="F131">
        <f t="shared" si="13"/>
        <v>89.750439367311074</v>
      </c>
      <c r="G131">
        <f t="shared" si="14"/>
        <v>40.949033391915641</v>
      </c>
      <c r="H131">
        <f t="shared" si="15"/>
        <v>0</v>
      </c>
      <c r="I131">
        <f t="shared" si="16"/>
        <v>0</v>
      </c>
      <c r="J131">
        <f t="shared" si="17"/>
        <v>2</v>
      </c>
      <c r="K131" s="8">
        <f t="shared" si="18"/>
        <v>2</v>
      </c>
      <c r="L131" s="9">
        <f t="shared" si="19"/>
        <v>0</v>
      </c>
      <c r="M131">
        <f t="shared" si="20"/>
        <v>0</v>
      </c>
      <c r="N131">
        <f t="shared" si="21"/>
        <v>0</v>
      </c>
      <c r="O131" s="8">
        <f t="shared" si="22"/>
        <v>0</v>
      </c>
      <c r="P131">
        <f t="shared" si="23"/>
        <v>2</v>
      </c>
      <c r="Q131">
        <f t="shared" si="24"/>
        <v>0</v>
      </c>
      <c r="R131" s="8">
        <f t="shared" si="25"/>
        <v>2</v>
      </c>
    </row>
    <row r="132" spans="1:18" x14ac:dyDescent="0.25">
      <c r="A132" t="s">
        <v>270</v>
      </c>
      <c r="B132" t="s">
        <v>271</v>
      </c>
      <c r="C132" s="3">
        <v>3167</v>
      </c>
      <c r="D132" s="3">
        <v>3046</v>
      </c>
      <c r="E132" s="3">
        <v>2271</v>
      </c>
      <c r="F132">
        <f t="shared" si="13"/>
        <v>96.17934954215346</v>
      </c>
      <c r="G132">
        <f t="shared" si="14"/>
        <v>71.70824123776444</v>
      </c>
      <c r="H132">
        <f t="shared" si="15"/>
        <v>0</v>
      </c>
      <c r="I132">
        <f t="shared" si="16"/>
        <v>0</v>
      </c>
      <c r="J132">
        <f t="shared" si="17"/>
        <v>0</v>
      </c>
      <c r="K132" s="8">
        <f t="shared" si="18"/>
        <v>0</v>
      </c>
      <c r="L132" s="9">
        <f t="shared" si="19"/>
        <v>0</v>
      </c>
      <c r="M132">
        <f t="shared" si="20"/>
        <v>0</v>
      </c>
      <c r="N132">
        <f t="shared" si="21"/>
        <v>0</v>
      </c>
      <c r="O132" s="8">
        <f t="shared" si="22"/>
        <v>0</v>
      </c>
      <c r="P132">
        <f t="shared" si="23"/>
        <v>2</v>
      </c>
      <c r="Q132">
        <f t="shared" si="24"/>
        <v>0</v>
      </c>
      <c r="R132" s="8">
        <f t="shared" si="25"/>
        <v>2</v>
      </c>
    </row>
    <row r="133" spans="1:18" x14ac:dyDescent="0.25">
      <c r="A133" t="s">
        <v>272</v>
      </c>
      <c r="B133" t="s">
        <v>273</v>
      </c>
      <c r="C133" s="3">
        <v>11058</v>
      </c>
      <c r="D133" s="3">
        <v>9721</v>
      </c>
      <c r="E133" s="3">
        <v>3554</v>
      </c>
      <c r="F133">
        <f t="shared" si="13"/>
        <v>87.909206004702483</v>
      </c>
      <c r="G133">
        <f t="shared" si="14"/>
        <v>32.139627419063125</v>
      </c>
      <c r="H133">
        <f t="shared" si="15"/>
        <v>0</v>
      </c>
      <c r="I133">
        <f t="shared" si="16"/>
        <v>0</v>
      </c>
      <c r="J133">
        <f t="shared" si="17"/>
        <v>2</v>
      </c>
      <c r="K133" s="8">
        <f t="shared" si="18"/>
        <v>2</v>
      </c>
      <c r="L133" s="9">
        <f t="shared" si="19"/>
        <v>0</v>
      </c>
      <c r="M133">
        <f t="shared" si="20"/>
        <v>0</v>
      </c>
      <c r="N133">
        <f t="shared" si="21"/>
        <v>1</v>
      </c>
      <c r="O133" s="8">
        <f t="shared" si="22"/>
        <v>1</v>
      </c>
      <c r="P133">
        <f t="shared" si="23"/>
        <v>2</v>
      </c>
      <c r="Q133">
        <f t="shared" si="24"/>
        <v>0</v>
      </c>
      <c r="R133" s="8">
        <f t="shared" si="25"/>
        <v>2</v>
      </c>
    </row>
    <row r="134" spans="1:18" x14ac:dyDescent="0.25">
      <c r="A134" t="s">
        <v>274</v>
      </c>
      <c r="B134" t="s">
        <v>275</v>
      </c>
      <c r="C134" s="3">
        <v>8157</v>
      </c>
      <c r="D134" s="3">
        <v>7452</v>
      </c>
      <c r="E134" s="3">
        <v>2416</v>
      </c>
      <c r="F134">
        <f t="shared" si="13"/>
        <v>91.357116586980496</v>
      </c>
      <c r="G134">
        <f t="shared" si="14"/>
        <v>29.61873237709942</v>
      </c>
      <c r="H134">
        <f t="shared" si="15"/>
        <v>0</v>
      </c>
      <c r="I134">
        <f t="shared" si="16"/>
        <v>0</v>
      </c>
      <c r="J134">
        <f t="shared" si="17"/>
        <v>0</v>
      </c>
      <c r="K134" s="8">
        <f t="shared" si="18"/>
        <v>0</v>
      </c>
      <c r="L134" s="9">
        <f t="shared" si="19"/>
        <v>0</v>
      </c>
      <c r="M134">
        <f t="shared" si="20"/>
        <v>2</v>
      </c>
      <c r="N134">
        <f t="shared" si="21"/>
        <v>0</v>
      </c>
      <c r="O134" s="8">
        <f t="shared" si="22"/>
        <v>2</v>
      </c>
      <c r="P134">
        <f t="shared" si="23"/>
        <v>2</v>
      </c>
      <c r="Q134">
        <f t="shared" si="24"/>
        <v>0</v>
      </c>
      <c r="R134" s="8">
        <f t="shared" si="25"/>
        <v>2</v>
      </c>
    </row>
    <row r="135" spans="1:18" x14ac:dyDescent="0.25">
      <c r="A135" t="s">
        <v>276</v>
      </c>
      <c r="B135" t="s">
        <v>277</v>
      </c>
      <c r="C135" s="3">
        <v>7703</v>
      </c>
      <c r="D135" s="3">
        <v>7695</v>
      </c>
      <c r="E135" s="3">
        <v>1745</v>
      </c>
      <c r="F135">
        <f t="shared" si="13"/>
        <v>99.896144359340525</v>
      </c>
      <c r="G135">
        <f t="shared" si="14"/>
        <v>22.653511618849798</v>
      </c>
      <c r="H135">
        <f t="shared" si="15"/>
        <v>0</v>
      </c>
      <c r="I135">
        <f t="shared" si="16"/>
        <v>0</v>
      </c>
      <c r="J135">
        <f t="shared" si="17"/>
        <v>0</v>
      </c>
      <c r="K135" s="8">
        <f t="shared" si="18"/>
        <v>0</v>
      </c>
      <c r="L135" s="9">
        <f t="shared" si="19"/>
        <v>0</v>
      </c>
      <c r="M135">
        <f t="shared" si="20"/>
        <v>2</v>
      </c>
      <c r="N135">
        <f t="shared" si="21"/>
        <v>0</v>
      </c>
      <c r="O135" s="8">
        <f t="shared" si="22"/>
        <v>2</v>
      </c>
      <c r="P135">
        <f t="shared" si="23"/>
        <v>2</v>
      </c>
      <c r="Q135">
        <f t="shared" si="24"/>
        <v>0</v>
      </c>
      <c r="R135" s="8">
        <f t="shared" si="25"/>
        <v>2</v>
      </c>
    </row>
    <row r="136" spans="1:18" x14ac:dyDescent="0.25">
      <c r="A136" t="s">
        <v>278</v>
      </c>
      <c r="B136" t="s">
        <v>279</v>
      </c>
      <c r="C136" s="3">
        <v>66917</v>
      </c>
      <c r="D136" s="3">
        <v>57815</v>
      </c>
      <c r="E136" s="3">
        <v>42302</v>
      </c>
      <c r="F136">
        <f t="shared" ref="F136:F199" si="26">D136/C136*100</f>
        <v>86.398075227520664</v>
      </c>
      <c r="G136">
        <f t="shared" ref="G136:G199" si="27">E136/C136*100</f>
        <v>63.215625326897495</v>
      </c>
      <c r="H136">
        <f t="shared" ref="H136:H199" si="28">IF(F136&lt;=50,6,0)</f>
        <v>0</v>
      </c>
      <c r="I136">
        <f t="shared" ref="I136:I199" si="29">IF(AND(F136&gt;50,F136&lt;=75),4,0)</f>
        <v>0</v>
      </c>
      <c r="J136">
        <f t="shared" ref="J136:J199" si="30">IF(AND(F136&gt;75,F136&lt;=90),2,0)</f>
        <v>2</v>
      </c>
      <c r="K136" s="8">
        <f t="shared" ref="K136:K199" si="31">SUM(H136:J136)</f>
        <v>2</v>
      </c>
      <c r="L136" s="9">
        <f t="shared" ref="L136:L199" si="32">IF(G136&lt;=20,4,0)</f>
        <v>0</v>
      </c>
      <c r="M136">
        <f t="shared" ref="M136:M199" si="33">IF(AND(G136&gt;20,G136&lt;=30),2,0)</f>
        <v>0</v>
      </c>
      <c r="N136">
        <f t="shared" ref="N136:N199" si="34">IF(AND(G136&gt;30,G136&lt;=40),1,0)</f>
        <v>0</v>
      </c>
      <c r="O136" s="8">
        <f t="shared" ref="O136:O199" si="35">SUM(L136:N136)</f>
        <v>0</v>
      </c>
      <c r="P136">
        <f t="shared" ref="P136:P199" si="36">IF(F136&gt;75,2,0)</f>
        <v>2</v>
      </c>
      <c r="Q136">
        <f t="shared" ref="Q136:Q199" si="37">IF(AND(F136&gt;50,F136&lt;=75),1,0)</f>
        <v>0</v>
      </c>
      <c r="R136" s="8">
        <f t="shared" ref="R136:R199" si="38">SUM(P136:Q136)</f>
        <v>2</v>
      </c>
    </row>
    <row r="137" spans="1:18" x14ac:dyDescent="0.25">
      <c r="A137" t="s">
        <v>280</v>
      </c>
      <c r="B137" t="s">
        <v>281</v>
      </c>
      <c r="C137" s="3">
        <v>6183</v>
      </c>
      <c r="D137" s="3">
        <v>6177</v>
      </c>
      <c r="E137" s="3">
        <v>647</v>
      </c>
      <c r="F137">
        <f t="shared" si="26"/>
        <v>99.902959728287243</v>
      </c>
      <c r="G137">
        <f t="shared" si="27"/>
        <v>10.464175966359372</v>
      </c>
      <c r="H137">
        <f t="shared" si="28"/>
        <v>0</v>
      </c>
      <c r="I137">
        <f t="shared" si="29"/>
        <v>0</v>
      </c>
      <c r="J137">
        <f t="shared" si="30"/>
        <v>0</v>
      </c>
      <c r="K137" s="8">
        <f t="shared" si="31"/>
        <v>0</v>
      </c>
      <c r="L137" s="9">
        <f t="shared" si="32"/>
        <v>4</v>
      </c>
      <c r="M137">
        <f t="shared" si="33"/>
        <v>0</v>
      </c>
      <c r="N137">
        <f t="shared" si="34"/>
        <v>0</v>
      </c>
      <c r="O137" s="8">
        <f t="shared" si="35"/>
        <v>4</v>
      </c>
      <c r="P137">
        <f t="shared" si="36"/>
        <v>2</v>
      </c>
      <c r="Q137">
        <f t="shared" si="37"/>
        <v>0</v>
      </c>
      <c r="R137" s="8">
        <f t="shared" si="38"/>
        <v>2</v>
      </c>
    </row>
    <row r="138" spans="1:18" x14ac:dyDescent="0.25">
      <c r="A138" t="s">
        <v>282</v>
      </c>
      <c r="B138" t="s">
        <v>283</v>
      </c>
      <c r="C138" s="3">
        <v>5392</v>
      </c>
      <c r="D138" s="3">
        <v>4810</v>
      </c>
      <c r="E138" s="3">
        <v>4100</v>
      </c>
      <c r="F138">
        <f t="shared" si="26"/>
        <v>89.20623145400593</v>
      </c>
      <c r="G138">
        <f t="shared" si="27"/>
        <v>76.038575667655778</v>
      </c>
      <c r="H138">
        <f t="shared" si="28"/>
        <v>0</v>
      </c>
      <c r="I138">
        <f t="shared" si="29"/>
        <v>0</v>
      </c>
      <c r="J138">
        <f t="shared" si="30"/>
        <v>2</v>
      </c>
      <c r="K138" s="8">
        <f t="shared" si="31"/>
        <v>2</v>
      </c>
      <c r="L138" s="9">
        <f t="shared" si="32"/>
        <v>0</v>
      </c>
      <c r="M138">
        <f t="shared" si="33"/>
        <v>0</v>
      </c>
      <c r="N138">
        <f t="shared" si="34"/>
        <v>0</v>
      </c>
      <c r="O138" s="8">
        <f t="shared" si="35"/>
        <v>0</v>
      </c>
      <c r="P138">
        <f t="shared" si="36"/>
        <v>2</v>
      </c>
      <c r="Q138">
        <f t="shared" si="37"/>
        <v>0</v>
      </c>
      <c r="R138" s="8">
        <f t="shared" si="38"/>
        <v>2</v>
      </c>
    </row>
    <row r="139" spans="1:18" x14ac:dyDescent="0.25">
      <c r="A139" t="s">
        <v>284</v>
      </c>
      <c r="B139" t="s">
        <v>285</v>
      </c>
      <c r="C139" s="3">
        <v>10159</v>
      </c>
      <c r="D139" s="3">
        <v>9302</v>
      </c>
      <c r="E139" s="3">
        <v>7838</v>
      </c>
      <c r="F139">
        <f t="shared" si="26"/>
        <v>91.564130327788178</v>
      </c>
      <c r="G139">
        <f t="shared" si="27"/>
        <v>77.153263116448471</v>
      </c>
      <c r="H139">
        <f t="shared" si="28"/>
        <v>0</v>
      </c>
      <c r="I139">
        <f t="shared" si="29"/>
        <v>0</v>
      </c>
      <c r="J139">
        <f t="shared" si="30"/>
        <v>0</v>
      </c>
      <c r="K139" s="8">
        <f t="shared" si="31"/>
        <v>0</v>
      </c>
      <c r="L139" s="9">
        <f t="shared" si="32"/>
        <v>0</v>
      </c>
      <c r="M139">
        <f t="shared" si="33"/>
        <v>0</v>
      </c>
      <c r="N139">
        <f t="shared" si="34"/>
        <v>0</v>
      </c>
      <c r="O139" s="8">
        <f t="shared" si="35"/>
        <v>0</v>
      </c>
      <c r="P139">
        <f t="shared" si="36"/>
        <v>2</v>
      </c>
      <c r="Q139">
        <f t="shared" si="37"/>
        <v>0</v>
      </c>
      <c r="R139" s="8">
        <f t="shared" si="38"/>
        <v>2</v>
      </c>
    </row>
    <row r="140" spans="1:18" x14ac:dyDescent="0.25">
      <c r="A140" t="s">
        <v>286</v>
      </c>
      <c r="B140" t="s">
        <v>287</v>
      </c>
      <c r="C140" s="3">
        <v>4293</v>
      </c>
      <c r="D140" s="3">
        <v>4008</v>
      </c>
      <c r="E140" s="3">
        <v>1335</v>
      </c>
      <c r="F140">
        <f t="shared" si="26"/>
        <v>93.361285814116002</v>
      </c>
      <c r="G140">
        <f t="shared" si="27"/>
        <v>31.097134870719778</v>
      </c>
      <c r="H140">
        <f t="shared" si="28"/>
        <v>0</v>
      </c>
      <c r="I140">
        <f t="shared" si="29"/>
        <v>0</v>
      </c>
      <c r="J140">
        <f t="shared" si="30"/>
        <v>0</v>
      </c>
      <c r="K140" s="8">
        <f t="shared" si="31"/>
        <v>0</v>
      </c>
      <c r="L140" s="9">
        <f t="shared" si="32"/>
        <v>0</v>
      </c>
      <c r="M140">
        <f t="shared" si="33"/>
        <v>0</v>
      </c>
      <c r="N140">
        <f t="shared" si="34"/>
        <v>1</v>
      </c>
      <c r="O140" s="8">
        <f t="shared" si="35"/>
        <v>1</v>
      </c>
      <c r="P140">
        <f t="shared" si="36"/>
        <v>2</v>
      </c>
      <c r="Q140">
        <f t="shared" si="37"/>
        <v>0</v>
      </c>
      <c r="R140" s="8">
        <f t="shared" si="38"/>
        <v>2</v>
      </c>
    </row>
    <row r="141" spans="1:18" x14ac:dyDescent="0.25">
      <c r="A141" t="s">
        <v>288</v>
      </c>
      <c r="B141" t="s">
        <v>289</v>
      </c>
      <c r="C141" s="3">
        <v>22412</v>
      </c>
      <c r="D141" s="3">
        <v>17610</v>
      </c>
      <c r="E141" s="3">
        <v>16216</v>
      </c>
      <c r="F141">
        <f t="shared" si="26"/>
        <v>78.573978225950384</v>
      </c>
      <c r="G141">
        <f t="shared" si="27"/>
        <v>72.354096019989285</v>
      </c>
      <c r="H141">
        <f t="shared" si="28"/>
        <v>0</v>
      </c>
      <c r="I141">
        <f t="shared" si="29"/>
        <v>0</v>
      </c>
      <c r="J141">
        <f t="shared" si="30"/>
        <v>2</v>
      </c>
      <c r="K141" s="8">
        <f t="shared" si="31"/>
        <v>2</v>
      </c>
      <c r="L141" s="9">
        <f t="shared" si="32"/>
        <v>0</v>
      </c>
      <c r="M141">
        <f t="shared" si="33"/>
        <v>0</v>
      </c>
      <c r="N141">
        <f t="shared" si="34"/>
        <v>0</v>
      </c>
      <c r="O141" s="8">
        <f t="shared" si="35"/>
        <v>0</v>
      </c>
      <c r="P141">
        <f t="shared" si="36"/>
        <v>2</v>
      </c>
      <c r="Q141">
        <f t="shared" si="37"/>
        <v>0</v>
      </c>
      <c r="R141" s="8">
        <f t="shared" si="38"/>
        <v>2</v>
      </c>
    </row>
    <row r="142" spans="1:18" x14ac:dyDescent="0.25">
      <c r="A142" t="s">
        <v>290</v>
      </c>
      <c r="B142" t="s">
        <v>291</v>
      </c>
      <c r="C142" s="3">
        <v>15355</v>
      </c>
      <c r="D142" s="3">
        <v>12214</v>
      </c>
      <c r="E142" s="3">
        <v>12775</v>
      </c>
      <c r="F142">
        <f t="shared" si="26"/>
        <v>79.544122435688706</v>
      </c>
      <c r="G142">
        <f t="shared" si="27"/>
        <v>83.19765548681211</v>
      </c>
      <c r="H142">
        <f t="shared" si="28"/>
        <v>0</v>
      </c>
      <c r="I142">
        <f t="shared" si="29"/>
        <v>0</v>
      </c>
      <c r="J142">
        <f t="shared" si="30"/>
        <v>2</v>
      </c>
      <c r="K142" s="8">
        <f t="shared" si="31"/>
        <v>2</v>
      </c>
      <c r="L142" s="9">
        <f t="shared" si="32"/>
        <v>0</v>
      </c>
      <c r="M142">
        <f t="shared" si="33"/>
        <v>0</v>
      </c>
      <c r="N142">
        <f t="shared" si="34"/>
        <v>0</v>
      </c>
      <c r="O142" s="8">
        <f t="shared" si="35"/>
        <v>0</v>
      </c>
      <c r="P142">
        <f t="shared" si="36"/>
        <v>2</v>
      </c>
      <c r="Q142">
        <f t="shared" si="37"/>
        <v>0</v>
      </c>
      <c r="R142" s="8">
        <f t="shared" si="38"/>
        <v>2</v>
      </c>
    </row>
    <row r="143" spans="1:18" x14ac:dyDescent="0.25">
      <c r="A143" t="s">
        <v>292</v>
      </c>
      <c r="B143" t="s">
        <v>293</v>
      </c>
      <c r="C143" s="3">
        <v>7057</v>
      </c>
      <c r="D143" s="3">
        <v>5396</v>
      </c>
      <c r="E143" s="3">
        <v>3441</v>
      </c>
      <c r="F143">
        <f t="shared" si="26"/>
        <v>76.463086297293472</v>
      </c>
      <c r="G143">
        <f t="shared" si="27"/>
        <v>48.760096358225873</v>
      </c>
      <c r="H143">
        <f t="shared" si="28"/>
        <v>0</v>
      </c>
      <c r="I143">
        <f t="shared" si="29"/>
        <v>0</v>
      </c>
      <c r="J143">
        <f t="shared" si="30"/>
        <v>2</v>
      </c>
      <c r="K143" s="8">
        <f t="shared" si="31"/>
        <v>2</v>
      </c>
      <c r="L143" s="9">
        <f t="shared" si="32"/>
        <v>0</v>
      </c>
      <c r="M143">
        <f t="shared" si="33"/>
        <v>0</v>
      </c>
      <c r="N143">
        <f t="shared" si="34"/>
        <v>0</v>
      </c>
      <c r="O143" s="8">
        <f t="shared" si="35"/>
        <v>0</v>
      </c>
      <c r="P143">
        <f t="shared" si="36"/>
        <v>2</v>
      </c>
      <c r="Q143">
        <f t="shared" si="37"/>
        <v>0</v>
      </c>
      <c r="R143" s="8">
        <f t="shared" si="38"/>
        <v>2</v>
      </c>
    </row>
    <row r="144" spans="1:18" x14ac:dyDescent="0.25">
      <c r="A144" t="s">
        <v>294</v>
      </c>
      <c r="B144" t="s">
        <v>295</v>
      </c>
      <c r="C144" s="3">
        <v>10150</v>
      </c>
      <c r="D144" s="3">
        <v>7918</v>
      </c>
      <c r="E144" s="3">
        <v>6224</v>
      </c>
      <c r="F144">
        <f t="shared" si="26"/>
        <v>78.009852216748769</v>
      </c>
      <c r="G144">
        <f t="shared" si="27"/>
        <v>61.320197044334975</v>
      </c>
      <c r="H144">
        <f t="shared" si="28"/>
        <v>0</v>
      </c>
      <c r="I144">
        <f t="shared" si="29"/>
        <v>0</v>
      </c>
      <c r="J144">
        <f t="shared" si="30"/>
        <v>2</v>
      </c>
      <c r="K144" s="8">
        <f t="shared" si="31"/>
        <v>2</v>
      </c>
      <c r="L144" s="9">
        <f t="shared" si="32"/>
        <v>0</v>
      </c>
      <c r="M144">
        <f t="shared" si="33"/>
        <v>0</v>
      </c>
      <c r="N144">
        <f t="shared" si="34"/>
        <v>0</v>
      </c>
      <c r="O144" s="8">
        <f t="shared" si="35"/>
        <v>0</v>
      </c>
      <c r="P144">
        <f t="shared" si="36"/>
        <v>2</v>
      </c>
      <c r="Q144">
        <f t="shared" si="37"/>
        <v>0</v>
      </c>
      <c r="R144" s="8">
        <f t="shared" si="38"/>
        <v>2</v>
      </c>
    </row>
    <row r="145" spans="1:18" x14ac:dyDescent="0.25">
      <c r="A145" t="s">
        <v>296</v>
      </c>
      <c r="B145" t="s">
        <v>297</v>
      </c>
      <c r="C145" s="3">
        <v>6728</v>
      </c>
      <c r="D145" s="3">
        <v>4544</v>
      </c>
      <c r="E145" s="3">
        <v>5155</v>
      </c>
      <c r="F145">
        <f t="shared" si="26"/>
        <v>67.538644470868007</v>
      </c>
      <c r="G145">
        <f t="shared" si="27"/>
        <v>76.620095124851375</v>
      </c>
      <c r="H145">
        <f t="shared" si="28"/>
        <v>0</v>
      </c>
      <c r="I145">
        <f t="shared" si="29"/>
        <v>4</v>
      </c>
      <c r="J145">
        <f t="shared" si="30"/>
        <v>0</v>
      </c>
      <c r="K145" s="8">
        <f t="shared" si="31"/>
        <v>4</v>
      </c>
      <c r="L145" s="9">
        <f t="shared" si="32"/>
        <v>0</v>
      </c>
      <c r="M145">
        <f t="shared" si="33"/>
        <v>0</v>
      </c>
      <c r="N145">
        <f t="shared" si="34"/>
        <v>0</v>
      </c>
      <c r="O145" s="8">
        <f t="shared" si="35"/>
        <v>0</v>
      </c>
      <c r="P145">
        <f t="shared" si="36"/>
        <v>0</v>
      </c>
      <c r="Q145">
        <f t="shared" si="37"/>
        <v>1</v>
      </c>
      <c r="R145" s="8">
        <f t="shared" si="38"/>
        <v>1</v>
      </c>
    </row>
    <row r="146" spans="1:18" x14ac:dyDescent="0.25">
      <c r="A146" t="s">
        <v>298</v>
      </c>
      <c r="B146" t="s">
        <v>299</v>
      </c>
      <c r="C146" s="3">
        <v>3422</v>
      </c>
      <c r="D146" s="3">
        <v>3374</v>
      </c>
      <c r="E146" s="3">
        <v>1069</v>
      </c>
      <c r="F146">
        <f t="shared" si="26"/>
        <v>98.597311513734653</v>
      </c>
      <c r="G146">
        <f t="shared" si="27"/>
        <v>31.239041496201054</v>
      </c>
      <c r="H146">
        <f t="shared" si="28"/>
        <v>0</v>
      </c>
      <c r="I146">
        <f t="shared" si="29"/>
        <v>0</v>
      </c>
      <c r="J146">
        <f t="shared" si="30"/>
        <v>0</v>
      </c>
      <c r="K146" s="8">
        <f t="shared" si="31"/>
        <v>0</v>
      </c>
      <c r="L146" s="9">
        <f t="shared" si="32"/>
        <v>0</v>
      </c>
      <c r="M146">
        <f t="shared" si="33"/>
        <v>0</v>
      </c>
      <c r="N146">
        <f t="shared" si="34"/>
        <v>1</v>
      </c>
      <c r="O146" s="8">
        <f t="shared" si="35"/>
        <v>1</v>
      </c>
      <c r="P146">
        <f t="shared" si="36"/>
        <v>2</v>
      </c>
      <c r="Q146">
        <f t="shared" si="37"/>
        <v>0</v>
      </c>
      <c r="R146" s="8">
        <f t="shared" si="38"/>
        <v>2</v>
      </c>
    </row>
    <row r="147" spans="1:18" x14ac:dyDescent="0.25">
      <c r="A147" t="s">
        <v>300</v>
      </c>
      <c r="B147" t="s">
        <v>301</v>
      </c>
      <c r="C147" s="3">
        <v>8328</v>
      </c>
      <c r="D147" s="3">
        <v>7990</v>
      </c>
      <c r="E147" s="3">
        <v>5942</v>
      </c>
      <c r="F147">
        <f t="shared" si="26"/>
        <v>95.94140249759846</v>
      </c>
      <c r="G147">
        <f t="shared" si="27"/>
        <v>71.349663784822283</v>
      </c>
      <c r="H147">
        <f t="shared" si="28"/>
        <v>0</v>
      </c>
      <c r="I147">
        <f t="shared" si="29"/>
        <v>0</v>
      </c>
      <c r="J147">
        <f t="shared" si="30"/>
        <v>0</v>
      </c>
      <c r="K147" s="8">
        <f t="shared" si="31"/>
        <v>0</v>
      </c>
      <c r="L147" s="9">
        <f t="shared" si="32"/>
        <v>0</v>
      </c>
      <c r="M147">
        <f t="shared" si="33"/>
        <v>0</v>
      </c>
      <c r="N147">
        <f t="shared" si="34"/>
        <v>0</v>
      </c>
      <c r="O147" s="8">
        <f t="shared" si="35"/>
        <v>0</v>
      </c>
      <c r="P147">
        <f t="shared" si="36"/>
        <v>2</v>
      </c>
      <c r="Q147">
        <f t="shared" si="37"/>
        <v>0</v>
      </c>
      <c r="R147" s="8">
        <f t="shared" si="38"/>
        <v>2</v>
      </c>
    </row>
    <row r="148" spans="1:18" x14ac:dyDescent="0.25">
      <c r="A148" t="s">
        <v>302</v>
      </c>
      <c r="B148" t="s">
        <v>303</v>
      </c>
      <c r="C148" s="3">
        <v>1405</v>
      </c>
      <c r="D148" s="3">
        <v>1404</v>
      </c>
      <c r="E148" s="3">
        <v>1227</v>
      </c>
      <c r="F148">
        <f t="shared" si="26"/>
        <v>99.92882562277579</v>
      </c>
      <c r="G148">
        <f t="shared" si="27"/>
        <v>87.330960854092538</v>
      </c>
      <c r="H148">
        <f t="shared" si="28"/>
        <v>0</v>
      </c>
      <c r="I148">
        <f t="shared" si="29"/>
        <v>0</v>
      </c>
      <c r="J148">
        <f t="shared" si="30"/>
        <v>0</v>
      </c>
      <c r="K148" s="8">
        <f t="shared" si="31"/>
        <v>0</v>
      </c>
      <c r="L148" s="9">
        <f t="shared" si="32"/>
        <v>0</v>
      </c>
      <c r="M148">
        <f t="shared" si="33"/>
        <v>0</v>
      </c>
      <c r="N148">
        <f t="shared" si="34"/>
        <v>0</v>
      </c>
      <c r="O148" s="8">
        <f t="shared" si="35"/>
        <v>0</v>
      </c>
      <c r="P148">
        <f t="shared" si="36"/>
        <v>2</v>
      </c>
      <c r="Q148">
        <f t="shared" si="37"/>
        <v>0</v>
      </c>
      <c r="R148" s="8">
        <f t="shared" si="38"/>
        <v>2</v>
      </c>
    </row>
    <row r="149" spans="1:18" x14ac:dyDescent="0.25">
      <c r="A149" t="s">
        <v>304</v>
      </c>
      <c r="B149" t="s">
        <v>305</v>
      </c>
      <c r="C149" s="3">
        <v>6923</v>
      </c>
      <c r="D149" s="3">
        <v>6586</v>
      </c>
      <c r="E149" s="3">
        <v>4715</v>
      </c>
      <c r="F149">
        <f t="shared" si="26"/>
        <v>95.132168135201496</v>
      </c>
      <c r="G149">
        <f t="shared" si="27"/>
        <v>68.106312292358808</v>
      </c>
      <c r="H149">
        <f t="shared" si="28"/>
        <v>0</v>
      </c>
      <c r="I149">
        <f t="shared" si="29"/>
        <v>0</v>
      </c>
      <c r="J149">
        <f t="shared" si="30"/>
        <v>0</v>
      </c>
      <c r="K149" s="8">
        <f t="shared" si="31"/>
        <v>0</v>
      </c>
      <c r="L149" s="9">
        <f t="shared" si="32"/>
        <v>0</v>
      </c>
      <c r="M149">
        <f t="shared" si="33"/>
        <v>0</v>
      </c>
      <c r="N149">
        <f t="shared" si="34"/>
        <v>0</v>
      </c>
      <c r="O149" s="8">
        <f t="shared" si="35"/>
        <v>0</v>
      </c>
      <c r="P149">
        <f t="shared" si="36"/>
        <v>2</v>
      </c>
      <c r="Q149">
        <f t="shared" si="37"/>
        <v>0</v>
      </c>
      <c r="R149" s="8">
        <f t="shared" si="38"/>
        <v>2</v>
      </c>
    </row>
    <row r="150" spans="1:18" x14ac:dyDescent="0.25">
      <c r="A150" t="s">
        <v>306</v>
      </c>
      <c r="B150" t="s">
        <v>307</v>
      </c>
      <c r="C150" s="3">
        <v>74440</v>
      </c>
      <c r="D150" s="3">
        <v>43678</v>
      </c>
      <c r="E150" s="3">
        <v>46611</v>
      </c>
      <c r="F150">
        <f t="shared" si="26"/>
        <v>58.675443310048358</v>
      </c>
      <c r="G150">
        <f t="shared" si="27"/>
        <v>62.61552928533046</v>
      </c>
      <c r="H150">
        <f t="shared" si="28"/>
        <v>0</v>
      </c>
      <c r="I150">
        <f t="shared" si="29"/>
        <v>4</v>
      </c>
      <c r="J150">
        <f t="shared" si="30"/>
        <v>0</v>
      </c>
      <c r="K150" s="8">
        <f t="shared" si="31"/>
        <v>4</v>
      </c>
      <c r="L150" s="9">
        <f t="shared" si="32"/>
        <v>0</v>
      </c>
      <c r="M150">
        <f t="shared" si="33"/>
        <v>0</v>
      </c>
      <c r="N150">
        <f t="shared" si="34"/>
        <v>0</v>
      </c>
      <c r="O150" s="8">
        <f t="shared" si="35"/>
        <v>0</v>
      </c>
      <c r="P150">
        <f t="shared" si="36"/>
        <v>0</v>
      </c>
      <c r="Q150">
        <f t="shared" si="37"/>
        <v>1</v>
      </c>
      <c r="R150" s="8">
        <f t="shared" si="38"/>
        <v>1</v>
      </c>
    </row>
    <row r="151" spans="1:18" x14ac:dyDescent="0.25">
      <c r="A151" t="s">
        <v>308</v>
      </c>
      <c r="B151" t="s">
        <v>309</v>
      </c>
      <c r="C151" s="3">
        <v>6656</v>
      </c>
      <c r="D151" s="3">
        <v>955</v>
      </c>
      <c r="E151" s="3">
        <v>2217</v>
      </c>
      <c r="F151">
        <f t="shared" si="26"/>
        <v>14.347956730769232</v>
      </c>
      <c r="G151">
        <f t="shared" si="27"/>
        <v>33.308293269230774</v>
      </c>
      <c r="H151">
        <f t="shared" si="28"/>
        <v>6</v>
      </c>
      <c r="I151">
        <f t="shared" si="29"/>
        <v>0</v>
      </c>
      <c r="J151">
        <f t="shared" si="30"/>
        <v>0</v>
      </c>
      <c r="K151" s="8">
        <f t="shared" si="31"/>
        <v>6</v>
      </c>
      <c r="L151" s="9">
        <f t="shared" si="32"/>
        <v>0</v>
      </c>
      <c r="M151">
        <f t="shared" si="33"/>
        <v>0</v>
      </c>
      <c r="N151">
        <f t="shared" si="34"/>
        <v>1</v>
      </c>
      <c r="O151" s="8">
        <f t="shared" si="35"/>
        <v>1</v>
      </c>
      <c r="P151">
        <f t="shared" si="36"/>
        <v>0</v>
      </c>
      <c r="Q151">
        <f t="shared" si="37"/>
        <v>0</v>
      </c>
      <c r="R151" s="8">
        <f t="shared" si="38"/>
        <v>0</v>
      </c>
    </row>
    <row r="152" spans="1:18" x14ac:dyDescent="0.25">
      <c r="A152" t="s">
        <v>310</v>
      </c>
      <c r="B152" t="s">
        <v>311</v>
      </c>
      <c r="C152" s="3">
        <v>9277</v>
      </c>
      <c r="D152" s="3">
        <v>1686</v>
      </c>
      <c r="E152" s="3">
        <v>3133</v>
      </c>
      <c r="F152">
        <f t="shared" si="26"/>
        <v>18.173978656893393</v>
      </c>
      <c r="G152">
        <f t="shared" si="27"/>
        <v>33.771693435377813</v>
      </c>
      <c r="H152">
        <f t="shared" si="28"/>
        <v>6</v>
      </c>
      <c r="I152">
        <f t="shared" si="29"/>
        <v>0</v>
      </c>
      <c r="J152">
        <f t="shared" si="30"/>
        <v>0</v>
      </c>
      <c r="K152" s="8">
        <f t="shared" si="31"/>
        <v>6</v>
      </c>
      <c r="L152" s="9">
        <f t="shared" si="32"/>
        <v>0</v>
      </c>
      <c r="M152">
        <f t="shared" si="33"/>
        <v>0</v>
      </c>
      <c r="N152">
        <f t="shared" si="34"/>
        <v>1</v>
      </c>
      <c r="O152" s="8">
        <f t="shared" si="35"/>
        <v>1</v>
      </c>
      <c r="P152">
        <f t="shared" si="36"/>
        <v>0</v>
      </c>
      <c r="Q152">
        <f t="shared" si="37"/>
        <v>0</v>
      </c>
      <c r="R152" s="8">
        <f t="shared" si="38"/>
        <v>0</v>
      </c>
    </row>
    <row r="153" spans="1:18" x14ac:dyDescent="0.25">
      <c r="A153" t="s">
        <v>312</v>
      </c>
      <c r="B153" t="s">
        <v>313</v>
      </c>
      <c r="C153" s="3">
        <v>5565</v>
      </c>
      <c r="D153" s="3">
        <v>477</v>
      </c>
      <c r="E153" s="3">
        <v>2240</v>
      </c>
      <c r="F153">
        <f t="shared" si="26"/>
        <v>8.5714285714285712</v>
      </c>
      <c r="G153">
        <f t="shared" si="27"/>
        <v>40.25157232704403</v>
      </c>
      <c r="H153">
        <f t="shared" si="28"/>
        <v>6</v>
      </c>
      <c r="I153">
        <f t="shared" si="29"/>
        <v>0</v>
      </c>
      <c r="J153">
        <f t="shared" si="30"/>
        <v>0</v>
      </c>
      <c r="K153" s="8">
        <f t="shared" si="31"/>
        <v>6</v>
      </c>
      <c r="L153" s="9">
        <f t="shared" si="32"/>
        <v>0</v>
      </c>
      <c r="M153">
        <f t="shared" si="33"/>
        <v>0</v>
      </c>
      <c r="N153">
        <f t="shared" si="34"/>
        <v>0</v>
      </c>
      <c r="O153" s="8">
        <f t="shared" si="35"/>
        <v>0</v>
      </c>
      <c r="P153">
        <f t="shared" si="36"/>
        <v>0</v>
      </c>
      <c r="Q153">
        <f t="shared" si="37"/>
        <v>0</v>
      </c>
      <c r="R153" s="8">
        <f t="shared" si="38"/>
        <v>0</v>
      </c>
    </row>
    <row r="154" spans="1:18" x14ac:dyDescent="0.25">
      <c r="A154" t="s">
        <v>314</v>
      </c>
      <c r="B154" t="s">
        <v>315</v>
      </c>
      <c r="C154" s="3">
        <v>5135</v>
      </c>
      <c r="D154" s="3">
        <v>3790</v>
      </c>
      <c r="E154" s="3">
        <v>4085</v>
      </c>
      <c r="F154">
        <f t="shared" si="26"/>
        <v>73.807205452775065</v>
      </c>
      <c r="G154">
        <f t="shared" si="27"/>
        <v>79.552093476144108</v>
      </c>
      <c r="H154">
        <f t="shared" si="28"/>
        <v>0</v>
      </c>
      <c r="I154">
        <f t="shared" si="29"/>
        <v>4</v>
      </c>
      <c r="J154">
        <f t="shared" si="30"/>
        <v>0</v>
      </c>
      <c r="K154" s="8">
        <f t="shared" si="31"/>
        <v>4</v>
      </c>
      <c r="L154" s="9">
        <f t="shared" si="32"/>
        <v>0</v>
      </c>
      <c r="M154">
        <f t="shared" si="33"/>
        <v>0</v>
      </c>
      <c r="N154">
        <f t="shared" si="34"/>
        <v>0</v>
      </c>
      <c r="O154" s="8">
        <f t="shared" si="35"/>
        <v>0</v>
      </c>
      <c r="P154">
        <f t="shared" si="36"/>
        <v>0</v>
      </c>
      <c r="Q154">
        <f t="shared" si="37"/>
        <v>1</v>
      </c>
      <c r="R154" s="8">
        <f t="shared" si="38"/>
        <v>1</v>
      </c>
    </row>
    <row r="155" spans="1:18" x14ac:dyDescent="0.25">
      <c r="A155" t="s">
        <v>316</v>
      </c>
      <c r="B155" t="s">
        <v>317</v>
      </c>
      <c r="C155" s="3">
        <v>4924</v>
      </c>
      <c r="D155" s="3">
        <v>396</v>
      </c>
      <c r="E155" s="3">
        <v>1796</v>
      </c>
      <c r="F155">
        <f t="shared" si="26"/>
        <v>8.0422420796100731</v>
      </c>
      <c r="G155">
        <f t="shared" si="27"/>
        <v>36.474411047928513</v>
      </c>
      <c r="H155">
        <f t="shared" si="28"/>
        <v>6</v>
      </c>
      <c r="I155">
        <f t="shared" si="29"/>
        <v>0</v>
      </c>
      <c r="J155">
        <f t="shared" si="30"/>
        <v>0</v>
      </c>
      <c r="K155" s="8">
        <f t="shared" si="31"/>
        <v>6</v>
      </c>
      <c r="L155" s="9">
        <f t="shared" si="32"/>
        <v>0</v>
      </c>
      <c r="M155">
        <f t="shared" si="33"/>
        <v>0</v>
      </c>
      <c r="N155">
        <f t="shared" si="34"/>
        <v>1</v>
      </c>
      <c r="O155" s="8">
        <f t="shared" si="35"/>
        <v>1</v>
      </c>
      <c r="P155">
        <f t="shared" si="36"/>
        <v>0</v>
      </c>
      <c r="Q155">
        <f t="shared" si="37"/>
        <v>0</v>
      </c>
      <c r="R155" s="8">
        <f t="shared" si="38"/>
        <v>0</v>
      </c>
    </row>
    <row r="156" spans="1:18" x14ac:dyDescent="0.25">
      <c r="A156" t="s">
        <v>318</v>
      </c>
      <c r="B156" t="s">
        <v>319</v>
      </c>
      <c r="C156" s="3">
        <v>6554</v>
      </c>
      <c r="D156" s="3">
        <v>6293</v>
      </c>
      <c r="E156" s="3">
        <v>6202</v>
      </c>
      <c r="F156">
        <f t="shared" si="26"/>
        <v>96.017699115044252</v>
      </c>
      <c r="G156">
        <f t="shared" si="27"/>
        <v>94.629234055538603</v>
      </c>
      <c r="H156">
        <f t="shared" si="28"/>
        <v>0</v>
      </c>
      <c r="I156">
        <f t="shared" si="29"/>
        <v>0</v>
      </c>
      <c r="J156">
        <f t="shared" si="30"/>
        <v>0</v>
      </c>
      <c r="K156" s="8">
        <f t="shared" si="31"/>
        <v>0</v>
      </c>
      <c r="L156" s="9">
        <f t="shared" si="32"/>
        <v>0</v>
      </c>
      <c r="M156">
        <f t="shared" si="33"/>
        <v>0</v>
      </c>
      <c r="N156">
        <f t="shared" si="34"/>
        <v>0</v>
      </c>
      <c r="O156" s="8">
        <f t="shared" si="35"/>
        <v>0</v>
      </c>
      <c r="P156">
        <f t="shared" si="36"/>
        <v>2</v>
      </c>
      <c r="Q156">
        <f t="shared" si="37"/>
        <v>0</v>
      </c>
      <c r="R156" s="8">
        <f t="shared" si="38"/>
        <v>2</v>
      </c>
    </row>
    <row r="157" spans="1:18" x14ac:dyDescent="0.25">
      <c r="A157" t="s">
        <v>320</v>
      </c>
      <c r="B157" t="s">
        <v>321</v>
      </c>
      <c r="C157" s="3">
        <v>8879</v>
      </c>
      <c r="D157" s="3">
        <v>8610</v>
      </c>
      <c r="E157" s="3">
        <v>8273</v>
      </c>
      <c r="F157">
        <f t="shared" si="26"/>
        <v>96.97037954724631</v>
      </c>
      <c r="G157">
        <f t="shared" si="27"/>
        <v>93.174907084131092</v>
      </c>
      <c r="H157">
        <f t="shared" si="28"/>
        <v>0</v>
      </c>
      <c r="I157">
        <f t="shared" si="29"/>
        <v>0</v>
      </c>
      <c r="J157">
        <f t="shared" si="30"/>
        <v>0</v>
      </c>
      <c r="K157" s="8">
        <f t="shared" si="31"/>
        <v>0</v>
      </c>
      <c r="L157" s="9">
        <f t="shared" si="32"/>
        <v>0</v>
      </c>
      <c r="M157">
        <f t="shared" si="33"/>
        <v>0</v>
      </c>
      <c r="N157">
        <f t="shared" si="34"/>
        <v>0</v>
      </c>
      <c r="O157" s="8">
        <f t="shared" si="35"/>
        <v>0</v>
      </c>
      <c r="P157">
        <f t="shared" si="36"/>
        <v>2</v>
      </c>
      <c r="Q157">
        <f t="shared" si="37"/>
        <v>0</v>
      </c>
      <c r="R157" s="8">
        <f t="shared" si="38"/>
        <v>2</v>
      </c>
    </row>
    <row r="158" spans="1:18" x14ac:dyDescent="0.25">
      <c r="A158" t="s">
        <v>322</v>
      </c>
      <c r="B158" t="s">
        <v>323</v>
      </c>
      <c r="C158" s="3">
        <v>10571</v>
      </c>
      <c r="D158" s="3">
        <v>5592</v>
      </c>
      <c r="E158" s="3">
        <v>4829</v>
      </c>
      <c r="F158">
        <f t="shared" si="26"/>
        <v>52.899441869264976</v>
      </c>
      <c r="G158">
        <f t="shared" si="27"/>
        <v>45.681581685744014</v>
      </c>
      <c r="H158">
        <f t="shared" si="28"/>
        <v>0</v>
      </c>
      <c r="I158">
        <f t="shared" si="29"/>
        <v>4</v>
      </c>
      <c r="J158">
        <f t="shared" si="30"/>
        <v>0</v>
      </c>
      <c r="K158" s="8">
        <f t="shared" si="31"/>
        <v>4</v>
      </c>
      <c r="L158" s="9">
        <f t="shared" si="32"/>
        <v>0</v>
      </c>
      <c r="M158">
        <f t="shared" si="33"/>
        <v>0</v>
      </c>
      <c r="N158">
        <f t="shared" si="34"/>
        <v>0</v>
      </c>
      <c r="O158" s="8">
        <f t="shared" si="35"/>
        <v>0</v>
      </c>
      <c r="P158">
        <f t="shared" si="36"/>
        <v>0</v>
      </c>
      <c r="Q158">
        <f t="shared" si="37"/>
        <v>1</v>
      </c>
      <c r="R158" s="8">
        <f t="shared" si="38"/>
        <v>1</v>
      </c>
    </row>
    <row r="159" spans="1:18" x14ac:dyDescent="0.25">
      <c r="A159" t="s">
        <v>324</v>
      </c>
      <c r="B159" t="s">
        <v>325</v>
      </c>
      <c r="C159" s="3">
        <v>3915</v>
      </c>
      <c r="D159" s="3">
        <v>3702</v>
      </c>
      <c r="E159" s="3">
        <v>2961</v>
      </c>
      <c r="F159">
        <f t="shared" si="26"/>
        <v>94.559386973180082</v>
      </c>
      <c r="G159">
        <f t="shared" si="27"/>
        <v>75.632183908045974</v>
      </c>
      <c r="H159">
        <f t="shared" si="28"/>
        <v>0</v>
      </c>
      <c r="I159">
        <f t="shared" si="29"/>
        <v>0</v>
      </c>
      <c r="J159">
        <f t="shared" si="30"/>
        <v>0</v>
      </c>
      <c r="K159" s="8">
        <f t="shared" si="31"/>
        <v>0</v>
      </c>
      <c r="L159" s="9">
        <f t="shared" si="32"/>
        <v>0</v>
      </c>
      <c r="M159">
        <f t="shared" si="33"/>
        <v>0</v>
      </c>
      <c r="N159">
        <f t="shared" si="34"/>
        <v>0</v>
      </c>
      <c r="O159" s="8">
        <f t="shared" si="35"/>
        <v>0</v>
      </c>
      <c r="P159">
        <f t="shared" si="36"/>
        <v>2</v>
      </c>
      <c r="Q159">
        <f t="shared" si="37"/>
        <v>0</v>
      </c>
      <c r="R159" s="8">
        <f t="shared" si="38"/>
        <v>2</v>
      </c>
    </row>
    <row r="160" spans="1:18" x14ac:dyDescent="0.25">
      <c r="A160" t="s">
        <v>326</v>
      </c>
      <c r="B160" t="s">
        <v>327</v>
      </c>
      <c r="C160" s="3">
        <v>12964</v>
      </c>
      <c r="D160" s="3">
        <v>12177</v>
      </c>
      <c r="E160" s="3">
        <v>10875</v>
      </c>
      <c r="F160">
        <f t="shared" si="26"/>
        <v>93.929342795433513</v>
      </c>
      <c r="G160">
        <f t="shared" si="27"/>
        <v>83.886146251157044</v>
      </c>
      <c r="H160">
        <f t="shared" si="28"/>
        <v>0</v>
      </c>
      <c r="I160">
        <f t="shared" si="29"/>
        <v>0</v>
      </c>
      <c r="J160">
        <f t="shared" si="30"/>
        <v>0</v>
      </c>
      <c r="K160" s="8">
        <f t="shared" si="31"/>
        <v>0</v>
      </c>
      <c r="L160" s="9">
        <f t="shared" si="32"/>
        <v>0</v>
      </c>
      <c r="M160">
        <f t="shared" si="33"/>
        <v>0</v>
      </c>
      <c r="N160">
        <f t="shared" si="34"/>
        <v>0</v>
      </c>
      <c r="O160" s="8">
        <f t="shared" si="35"/>
        <v>0</v>
      </c>
      <c r="P160">
        <f t="shared" si="36"/>
        <v>2</v>
      </c>
      <c r="Q160">
        <f t="shared" si="37"/>
        <v>0</v>
      </c>
      <c r="R160" s="8">
        <f t="shared" si="38"/>
        <v>2</v>
      </c>
    </row>
    <row r="161" spans="1:18" x14ac:dyDescent="0.25">
      <c r="A161" t="s">
        <v>328</v>
      </c>
      <c r="B161" t="s">
        <v>329</v>
      </c>
      <c r="C161" s="3">
        <v>78644</v>
      </c>
      <c r="D161" s="3">
        <v>69762</v>
      </c>
      <c r="E161" s="3">
        <v>60328</v>
      </c>
      <c r="F161">
        <f t="shared" si="26"/>
        <v>88.706067850058488</v>
      </c>
      <c r="G161">
        <f t="shared" si="27"/>
        <v>76.710238543309089</v>
      </c>
      <c r="H161">
        <f t="shared" si="28"/>
        <v>0</v>
      </c>
      <c r="I161">
        <f t="shared" si="29"/>
        <v>0</v>
      </c>
      <c r="J161">
        <f t="shared" si="30"/>
        <v>2</v>
      </c>
      <c r="K161" s="8">
        <f t="shared" si="31"/>
        <v>2</v>
      </c>
      <c r="L161" s="9">
        <f t="shared" si="32"/>
        <v>0</v>
      </c>
      <c r="M161">
        <f t="shared" si="33"/>
        <v>0</v>
      </c>
      <c r="N161">
        <f t="shared" si="34"/>
        <v>0</v>
      </c>
      <c r="O161" s="8">
        <f t="shared" si="35"/>
        <v>0</v>
      </c>
      <c r="P161">
        <f t="shared" si="36"/>
        <v>2</v>
      </c>
      <c r="Q161">
        <f t="shared" si="37"/>
        <v>0</v>
      </c>
      <c r="R161" s="8">
        <f t="shared" si="38"/>
        <v>2</v>
      </c>
    </row>
    <row r="162" spans="1:18" x14ac:dyDescent="0.25">
      <c r="A162" t="s">
        <v>330</v>
      </c>
      <c r="B162" t="s">
        <v>331</v>
      </c>
      <c r="C162" s="3">
        <v>15452</v>
      </c>
      <c r="D162" s="3">
        <v>14817</v>
      </c>
      <c r="E162" s="3">
        <v>14212</v>
      </c>
      <c r="F162">
        <f t="shared" si="26"/>
        <v>95.890499611700747</v>
      </c>
      <c r="G162">
        <f t="shared" si="27"/>
        <v>91.975148848045563</v>
      </c>
      <c r="H162">
        <f t="shared" si="28"/>
        <v>0</v>
      </c>
      <c r="I162">
        <f t="shared" si="29"/>
        <v>0</v>
      </c>
      <c r="J162">
        <f t="shared" si="30"/>
        <v>0</v>
      </c>
      <c r="K162" s="8">
        <f t="shared" si="31"/>
        <v>0</v>
      </c>
      <c r="L162" s="9">
        <f t="shared" si="32"/>
        <v>0</v>
      </c>
      <c r="M162">
        <f t="shared" si="33"/>
        <v>0</v>
      </c>
      <c r="N162">
        <f t="shared" si="34"/>
        <v>0</v>
      </c>
      <c r="O162" s="8">
        <f t="shared" si="35"/>
        <v>0</v>
      </c>
      <c r="P162">
        <f t="shared" si="36"/>
        <v>2</v>
      </c>
      <c r="Q162">
        <f t="shared" si="37"/>
        <v>0</v>
      </c>
      <c r="R162" s="8">
        <f t="shared" si="38"/>
        <v>2</v>
      </c>
    </row>
    <row r="163" spans="1:18" x14ac:dyDescent="0.25">
      <c r="A163" t="s">
        <v>332</v>
      </c>
      <c r="B163" t="s">
        <v>333</v>
      </c>
      <c r="C163" s="3">
        <v>4081</v>
      </c>
      <c r="D163" s="3">
        <v>3941</v>
      </c>
      <c r="E163" s="3">
        <v>2979</v>
      </c>
      <c r="F163">
        <f t="shared" si="26"/>
        <v>96.56946826758147</v>
      </c>
      <c r="G163">
        <f t="shared" si="27"/>
        <v>72.996814506248469</v>
      </c>
      <c r="H163">
        <f t="shared" si="28"/>
        <v>0</v>
      </c>
      <c r="I163">
        <f t="shared" si="29"/>
        <v>0</v>
      </c>
      <c r="J163">
        <f t="shared" si="30"/>
        <v>0</v>
      </c>
      <c r="K163" s="8">
        <f t="shared" si="31"/>
        <v>0</v>
      </c>
      <c r="L163" s="9">
        <f t="shared" si="32"/>
        <v>0</v>
      </c>
      <c r="M163">
        <f t="shared" si="33"/>
        <v>0</v>
      </c>
      <c r="N163">
        <f t="shared" si="34"/>
        <v>0</v>
      </c>
      <c r="O163" s="8">
        <f t="shared" si="35"/>
        <v>0</v>
      </c>
      <c r="P163">
        <f t="shared" si="36"/>
        <v>2</v>
      </c>
      <c r="Q163">
        <f t="shared" si="37"/>
        <v>0</v>
      </c>
      <c r="R163" s="8">
        <f t="shared" si="38"/>
        <v>2</v>
      </c>
    </row>
    <row r="164" spans="1:18" x14ac:dyDescent="0.25">
      <c r="A164" t="s">
        <v>334</v>
      </c>
      <c r="B164" t="s">
        <v>335</v>
      </c>
      <c r="C164" s="3">
        <v>4618</v>
      </c>
      <c r="D164" s="3">
        <v>4392</v>
      </c>
      <c r="E164" s="3">
        <v>3776</v>
      </c>
      <c r="F164">
        <f t="shared" si="26"/>
        <v>95.106106539627547</v>
      </c>
      <c r="G164">
        <f t="shared" si="27"/>
        <v>81.766998700736252</v>
      </c>
      <c r="H164">
        <f t="shared" si="28"/>
        <v>0</v>
      </c>
      <c r="I164">
        <f t="shared" si="29"/>
        <v>0</v>
      </c>
      <c r="J164">
        <f t="shared" si="30"/>
        <v>0</v>
      </c>
      <c r="K164" s="8">
        <f t="shared" si="31"/>
        <v>0</v>
      </c>
      <c r="L164" s="9">
        <f t="shared" si="32"/>
        <v>0</v>
      </c>
      <c r="M164">
        <f t="shared" si="33"/>
        <v>0</v>
      </c>
      <c r="N164">
        <f t="shared" si="34"/>
        <v>0</v>
      </c>
      <c r="O164" s="8">
        <f t="shared" si="35"/>
        <v>0</v>
      </c>
      <c r="P164">
        <f t="shared" si="36"/>
        <v>2</v>
      </c>
      <c r="Q164">
        <f t="shared" si="37"/>
        <v>0</v>
      </c>
      <c r="R164" s="8">
        <f t="shared" si="38"/>
        <v>2</v>
      </c>
    </row>
    <row r="165" spans="1:18" x14ac:dyDescent="0.25">
      <c r="A165" t="s">
        <v>336</v>
      </c>
      <c r="B165" t="s">
        <v>337</v>
      </c>
      <c r="C165" s="3">
        <v>4475</v>
      </c>
      <c r="D165" s="3">
        <v>871</v>
      </c>
      <c r="E165" s="3">
        <v>547</v>
      </c>
      <c r="F165">
        <f t="shared" si="26"/>
        <v>19.463687150837988</v>
      </c>
      <c r="G165">
        <f t="shared" si="27"/>
        <v>12.223463687150836</v>
      </c>
      <c r="H165">
        <f t="shared" si="28"/>
        <v>6</v>
      </c>
      <c r="I165">
        <f t="shared" si="29"/>
        <v>0</v>
      </c>
      <c r="J165">
        <f t="shared" si="30"/>
        <v>0</v>
      </c>
      <c r="K165" s="8">
        <f t="shared" si="31"/>
        <v>6</v>
      </c>
      <c r="L165" s="9">
        <f t="shared" si="32"/>
        <v>4</v>
      </c>
      <c r="M165">
        <f t="shared" si="33"/>
        <v>0</v>
      </c>
      <c r="N165">
        <f t="shared" si="34"/>
        <v>0</v>
      </c>
      <c r="O165" s="8">
        <f t="shared" si="35"/>
        <v>4</v>
      </c>
      <c r="P165">
        <f t="shared" si="36"/>
        <v>0</v>
      </c>
      <c r="Q165">
        <f t="shared" si="37"/>
        <v>0</v>
      </c>
      <c r="R165" s="8">
        <f t="shared" si="38"/>
        <v>0</v>
      </c>
    </row>
    <row r="166" spans="1:18" x14ac:dyDescent="0.25">
      <c r="A166" t="s">
        <v>338</v>
      </c>
      <c r="B166" t="s">
        <v>339</v>
      </c>
      <c r="C166" s="3">
        <v>12422</v>
      </c>
      <c r="D166" s="3">
        <v>10309</v>
      </c>
      <c r="E166" s="3">
        <v>8014</v>
      </c>
      <c r="F166">
        <f t="shared" si="26"/>
        <v>82.98985670584446</v>
      </c>
      <c r="G166">
        <f t="shared" si="27"/>
        <v>64.514570922556757</v>
      </c>
      <c r="H166">
        <f t="shared" si="28"/>
        <v>0</v>
      </c>
      <c r="I166">
        <f t="shared" si="29"/>
        <v>0</v>
      </c>
      <c r="J166">
        <f t="shared" si="30"/>
        <v>2</v>
      </c>
      <c r="K166" s="8">
        <f t="shared" si="31"/>
        <v>2</v>
      </c>
      <c r="L166" s="9">
        <f t="shared" si="32"/>
        <v>0</v>
      </c>
      <c r="M166">
        <f t="shared" si="33"/>
        <v>0</v>
      </c>
      <c r="N166">
        <f t="shared" si="34"/>
        <v>0</v>
      </c>
      <c r="O166" s="8">
        <f t="shared" si="35"/>
        <v>0</v>
      </c>
      <c r="P166">
        <f t="shared" si="36"/>
        <v>2</v>
      </c>
      <c r="Q166">
        <f t="shared" si="37"/>
        <v>0</v>
      </c>
      <c r="R166" s="8">
        <f t="shared" si="38"/>
        <v>2</v>
      </c>
    </row>
    <row r="167" spans="1:18" x14ac:dyDescent="0.25">
      <c r="A167" t="s">
        <v>340</v>
      </c>
      <c r="B167" t="s">
        <v>341</v>
      </c>
      <c r="C167" s="3">
        <v>3182</v>
      </c>
      <c r="D167" s="3">
        <v>3154</v>
      </c>
      <c r="E167" s="3">
        <v>2926</v>
      </c>
      <c r="F167">
        <f t="shared" si="26"/>
        <v>99.120050282840978</v>
      </c>
      <c r="G167">
        <f t="shared" si="27"/>
        <v>91.954745443117531</v>
      </c>
      <c r="H167">
        <f t="shared" si="28"/>
        <v>0</v>
      </c>
      <c r="I167">
        <f t="shared" si="29"/>
        <v>0</v>
      </c>
      <c r="J167">
        <f t="shared" si="30"/>
        <v>0</v>
      </c>
      <c r="K167" s="8">
        <f t="shared" si="31"/>
        <v>0</v>
      </c>
      <c r="L167" s="9">
        <f t="shared" si="32"/>
        <v>0</v>
      </c>
      <c r="M167">
        <f t="shared" si="33"/>
        <v>0</v>
      </c>
      <c r="N167">
        <f t="shared" si="34"/>
        <v>0</v>
      </c>
      <c r="O167" s="8">
        <f t="shared" si="35"/>
        <v>0</v>
      </c>
      <c r="P167">
        <f t="shared" si="36"/>
        <v>2</v>
      </c>
      <c r="Q167">
        <f t="shared" si="37"/>
        <v>0</v>
      </c>
      <c r="R167" s="8">
        <f t="shared" si="38"/>
        <v>2</v>
      </c>
    </row>
    <row r="168" spans="1:18" x14ac:dyDescent="0.25">
      <c r="A168" t="s">
        <v>342</v>
      </c>
      <c r="B168" t="s">
        <v>343</v>
      </c>
      <c r="C168" s="3">
        <v>9240</v>
      </c>
      <c r="D168" s="3">
        <v>7155</v>
      </c>
      <c r="E168" s="3">
        <v>5088</v>
      </c>
      <c r="F168">
        <f t="shared" si="26"/>
        <v>77.435064935064929</v>
      </c>
      <c r="G168">
        <f t="shared" si="27"/>
        <v>55.064935064935064</v>
      </c>
      <c r="H168">
        <f t="shared" si="28"/>
        <v>0</v>
      </c>
      <c r="I168">
        <f t="shared" si="29"/>
        <v>0</v>
      </c>
      <c r="J168">
        <f t="shared" si="30"/>
        <v>2</v>
      </c>
      <c r="K168" s="8">
        <f t="shared" si="31"/>
        <v>2</v>
      </c>
      <c r="L168" s="9">
        <f t="shared" si="32"/>
        <v>0</v>
      </c>
      <c r="M168">
        <f t="shared" si="33"/>
        <v>0</v>
      </c>
      <c r="N168">
        <f t="shared" si="34"/>
        <v>0</v>
      </c>
      <c r="O168" s="8">
        <f t="shared" si="35"/>
        <v>0</v>
      </c>
      <c r="P168">
        <f t="shared" si="36"/>
        <v>2</v>
      </c>
      <c r="Q168">
        <f t="shared" si="37"/>
        <v>0</v>
      </c>
      <c r="R168" s="8">
        <f t="shared" si="38"/>
        <v>2</v>
      </c>
    </row>
    <row r="169" spans="1:18" x14ac:dyDescent="0.25">
      <c r="A169" t="s">
        <v>344</v>
      </c>
      <c r="B169" t="s">
        <v>345</v>
      </c>
      <c r="C169" s="3">
        <v>14892</v>
      </c>
      <c r="D169" s="3">
        <v>13760</v>
      </c>
      <c r="E169" s="3">
        <v>13051</v>
      </c>
      <c r="F169">
        <f t="shared" si="26"/>
        <v>92.398603276927204</v>
      </c>
      <c r="G169">
        <f t="shared" si="27"/>
        <v>87.637657802847173</v>
      </c>
      <c r="H169">
        <f t="shared" si="28"/>
        <v>0</v>
      </c>
      <c r="I169">
        <f t="shared" si="29"/>
        <v>0</v>
      </c>
      <c r="J169">
        <f t="shared" si="30"/>
        <v>0</v>
      </c>
      <c r="K169" s="8">
        <f t="shared" si="31"/>
        <v>0</v>
      </c>
      <c r="L169" s="9">
        <f t="shared" si="32"/>
        <v>0</v>
      </c>
      <c r="M169">
        <f t="shared" si="33"/>
        <v>0</v>
      </c>
      <c r="N169">
        <f t="shared" si="34"/>
        <v>0</v>
      </c>
      <c r="O169" s="8">
        <f t="shared" si="35"/>
        <v>0</v>
      </c>
      <c r="P169">
        <f t="shared" si="36"/>
        <v>2</v>
      </c>
      <c r="Q169">
        <f t="shared" si="37"/>
        <v>0</v>
      </c>
      <c r="R169" s="8">
        <f t="shared" si="38"/>
        <v>2</v>
      </c>
    </row>
    <row r="170" spans="1:18" x14ac:dyDescent="0.25">
      <c r="A170" t="s">
        <v>346</v>
      </c>
      <c r="B170" t="s">
        <v>347</v>
      </c>
      <c r="C170" s="3">
        <v>7022</v>
      </c>
      <c r="D170" s="3">
        <v>6690</v>
      </c>
      <c r="E170" s="3">
        <v>4624</v>
      </c>
      <c r="F170">
        <f t="shared" si="26"/>
        <v>95.272002278553117</v>
      </c>
      <c r="G170">
        <f t="shared" si="27"/>
        <v>65.850185132440899</v>
      </c>
      <c r="H170">
        <f t="shared" si="28"/>
        <v>0</v>
      </c>
      <c r="I170">
        <f t="shared" si="29"/>
        <v>0</v>
      </c>
      <c r="J170">
        <f t="shared" si="30"/>
        <v>0</v>
      </c>
      <c r="K170" s="8">
        <f t="shared" si="31"/>
        <v>0</v>
      </c>
      <c r="L170" s="9">
        <f t="shared" si="32"/>
        <v>0</v>
      </c>
      <c r="M170">
        <f t="shared" si="33"/>
        <v>0</v>
      </c>
      <c r="N170">
        <f t="shared" si="34"/>
        <v>0</v>
      </c>
      <c r="O170" s="8">
        <f t="shared" si="35"/>
        <v>0</v>
      </c>
      <c r="P170">
        <f t="shared" si="36"/>
        <v>2</v>
      </c>
      <c r="Q170">
        <f t="shared" si="37"/>
        <v>0</v>
      </c>
      <c r="R170" s="8">
        <f t="shared" si="38"/>
        <v>2</v>
      </c>
    </row>
    <row r="171" spans="1:18" x14ac:dyDescent="0.25">
      <c r="A171" t="s">
        <v>348</v>
      </c>
      <c r="B171" t="s">
        <v>349</v>
      </c>
      <c r="C171" s="3">
        <v>2146</v>
      </c>
      <c r="D171" s="3">
        <v>2145</v>
      </c>
      <c r="E171" s="3">
        <v>2145</v>
      </c>
      <c r="F171">
        <f t="shared" si="26"/>
        <v>99.953401677539617</v>
      </c>
      <c r="G171">
        <f t="shared" si="27"/>
        <v>99.953401677539617</v>
      </c>
      <c r="H171">
        <f t="shared" si="28"/>
        <v>0</v>
      </c>
      <c r="I171">
        <f t="shared" si="29"/>
        <v>0</v>
      </c>
      <c r="J171">
        <f t="shared" si="30"/>
        <v>0</v>
      </c>
      <c r="K171" s="8">
        <f t="shared" si="31"/>
        <v>0</v>
      </c>
      <c r="L171" s="9">
        <f t="shared" si="32"/>
        <v>0</v>
      </c>
      <c r="M171">
        <f t="shared" si="33"/>
        <v>0</v>
      </c>
      <c r="N171">
        <f t="shared" si="34"/>
        <v>0</v>
      </c>
      <c r="O171" s="8">
        <f t="shared" si="35"/>
        <v>0</v>
      </c>
      <c r="P171">
        <f t="shared" si="36"/>
        <v>2</v>
      </c>
      <c r="Q171">
        <f t="shared" si="37"/>
        <v>0</v>
      </c>
      <c r="R171" s="8">
        <f t="shared" si="38"/>
        <v>2</v>
      </c>
    </row>
    <row r="172" spans="1:18" x14ac:dyDescent="0.25">
      <c r="A172" t="s">
        <v>350</v>
      </c>
      <c r="B172" t="s">
        <v>351</v>
      </c>
      <c r="C172" s="3">
        <v>4876</v>
      </c>
      <c r="D172" s="3">
        <v>4545</v>
      </c>
      <c r="E172" s="3">
        <v>2479</v>
      </c>
      <c r="F172">
        <f t="shared" si="26"/>
        <v>93.211648892534853</v>
      </c>
      <c r="G172">
        <f t="shared" si="27"/>
        <v>50.840853158326496</v>
      </c>
      <c r="H172">
        <f t="shared" si="28"/>
        <v>0</v>
      </c>
      <c r="I172">
        <f t="shared" si="29"/>
        <v>0</v>
      </c>
      <c r="J172">
        <f t="shared" si="30"/>
        <v>0</v>
      </c>
      <c r="K172" s="8">
        <f t="shared" si="31"/>
        <v>0</v>
      </c>
      <c r="L172" s="9">
        <f t="shared" si="32"/>
        <v>0</v>
      </c>
      <c r="M172">
        <f t="shared" si="33"/>
        <v>0</v>
      </c>
      <c r="N172">
        <f t="shared" si="34"/>
        <v>0</v>
      </c>
      <c r="O172" s="8">
        <f t="shared" si="35"/>
        <v>0</v>
      </c>
      <c r="P172">
        <f t="shared" si="36"/>
        <v>2</v>
      </c>
      <c r="Q172">
        <f t="shared" si="37"/>
        <v>0</v>
      </c>
      <c r="R172" s="8">
        <f t="shared" si="38"/>
        <v>2</v>
      </c>
    </row>
    <row r="173" spans="1:18" x14ac:dyDescent="0.25">
      <c r="A173" t="s">
        <v>352</v>
      </c>
      <c r="B173" t="s">
        <v>353</v>
      </c>
      <c r="C173" s="3">
        <v>8459</v>
      </c>
      <c r="D173" s="3">
        <v>8061</v>
      </c>
      <c r="E173" s="3">
        <v>6993</v>
      </c>
      <c r="F173">
        <f t="shared" si="26"/>
        <v>95.294952122000225</v>
      </c>
      <c r="G173">
        <f t="shared" si="27"/>
        <v>82.669346258422976</v>
      </c>
      <c r="H173">
        <f t="shared" si="28"/>
        <v>0</v>
      </c>
      <c r="I173">
        <f t="shared" si="29"/>
        <v>0</v>
      </c>
      <c r="J173">
        <f t="shared" si="30"/>
        <v>0</v>
      </c>
      <c r="K173" s="8">
        <f t="shared" si="31"/>
        <v>0</v>
      </c>
      <c r="L173" s="9">
        <f t="shared" si="32"/>
        <v>0</v>
      </c>
      <c r="M173">
        <f t="shared" si="33"/>
        <v>0</v>
      </c>
      <c r="N173">
        <f t="shared" si="34"/>
        <v>0</v>
      </c>
      <c r="O173" s="8">
        <f t="shared" si="35"/>
        <v>0</v>
      </c>
      <c r="P173">
        <f t="shared" si="36"/>
        <v>2</v>
      </c>
      <c r="Q173">
        <f t="shared" si="37"/>
        <v>0</v>
      </c>
      <c r="R173" s="8">
        <f t="shared" si="38"/>
        <v>2</v>
      </c>
    </row>
    <row r="174" spans="1:18" x14ac:dyDescent="0.25">
      <c r="A174" t="s">
        <v>354</v>
      </c>
      <c r="B174" t="s">
        <v>355</v>
      </c>
      <c r="C174" s="3">
        <v>7223</v>
      </c>
      <c r="D174" s="3">
        <v>6921</v>
      </c>
      <c r="E174" s="3">
        <v>6132</v>
      </c>
      <c r="F174">
        <f t="shared" si="26"/>
        <v>95.818911809497436</v>
      </c>
      <c r="G174">
        <f t="shared" si="27"/>
        <v>84.895472795237438</v>
      </c>
      <c r="H174">
        <f t="shared" si="28"/>
        <v>0</v>
      </c>
      <c r="I174">
        <f t="shared" si="29"/>
        <v>0</v>
      </c>
      <c r="J174">
        <f t="shared" si="30"/>
        <v>0</v>
      </c>
      <c r="K174" s="8">
        <f t="shared" si="31"/>
        <v>0</v>
      </c>
      <c r="L174" s="9">
        <f t="shared" si="32"/>
        <v>0</v>
      </c>
      <c r="M174">
        <f t="shared" si="33"/>
        <v>0</v>
      </c>
      <c r="N174">
        <f t="shared" si="34"/>
        <v>0</v>
      </c>
      <c r="O174" s="8">
        <f t="shared" si="35"/>
        <v>0</v>
      </c>
      <c r="P174">
        <f t="shared" si="36"/>
        <v>2</v>
      </c>
      <c r="Q174">
        <f t="shared" si="37"/>
        <v>0</v>
      </c>
      <c r="R174" s="8">
        <f t="shared" si="38"/>
        <v>2</v>
      </c>
    </row>
    <row r="175" spans="1:18" x14ac:dyDescent="0.25">
      <c r="A175" t="s">
        <v>356</v>
      </c>
      <c r="B175" t="s">
        <v>357</v>
      </c>
      <c r="C175" s="3">
        <v>74198</v>
      </c>
      <c r="D175" s="3">
        <v>58908</v>
      </c>
      <c r="E175" s="3">
        <v>35146</v>
      </c>
      <c r="F175">
        <f t="shared" si="26"/>
        <v>79.392975551901671</v>
      </c>
      <c r="G175">
        <f t="shared" si="27"/>
        <v>47.367853580959057</v>
      </c>
      <c r="H175">
        <f t="shared" si="28"/>
        <v>0</v>
      </c>
      <c r="I175">
        <f t="shared" si="29"/>
        <v>0</v>
      </c>
      <c r="J175">
        <f t="shared" si="30"/>
        <v>2</v>
      </c>
      <c r="K175" s="8">
        <f t="shared" si="31"/>
        <v>2</v>
      </c>
      <c r="L175" s="9">
        <f t="shared" si="32"/>
        <v>0</v>
      </c>
      <c r="M175">
        <f t="shared" si="33"/>
        <v>0</v>
      </c>
      <c r="N175">
        <f t="shared" si="34"/>
        <v>0</v>
      </c>
      <c r="O175" s="8">
        <f t="shared" si="35"/>
        <v>0</v>
      </c>
      <c r="P175">
        <f t="shared" si="36"/>
        <v>2</v>
      </c>
      <c r="Q175">
        <f t="shared" si="37"/>
        <v>0</v>
      </c>
      <c r="R175" s="8">
        <f t="shared" si="38"/>
        <v>2</v>
      </c>
    </row>
    <row r="176" spans="1:18" x14ac:dyDescent="0.25">
      <c r="A176" t="s">
        <v>358</v>
      </c>
      <c r="B176" t="s">
        <v>359</v>
      </c>
      <c r="C176" s="3">
        <v>7736</v>
      </c>
      <c r="D176" s="3">
        <v>6582</v>
      </c>
      <c r="E176" s="3">
        <v>3210</v>
      </c>
      <c r="F176">
        <f t="shared" si="26"/>
        <v>85.082730093071362</v>
      </c>
      <c r="G176">
        <f t="shared" si="27"/>
        <v>41.494312306101342</v>
      </c>
      <c r="H176">
        <f t="shared" si="28"/>
        <v>0</v>
      </c>
      <c r="I176">
        <f t="shared" si="29"/>
        <v>0</v>
      </c>
      <c r="J176">
        <f t="shared" si="30"/>
        <v>2</v>
      </c>
      <c r="K176" s="8">
        <f t="shared" si="31"/>
        <v>2</v>
      </c>
      <c r="L176" s="9">
        <f t="shared" si="32"/>
        <v>0</v>
      </c>
      <c r="M176">
        <f t="shared" si="33"/>
        <v>0</v>
      </c>
      <c r="N176">
        <f t="shared" si="34"/>
        <v>0</v>
      </c>
      <c r="O176" s="8">
        <f t="shared" si="35"/>
        <v>0</v>
      </c>
      <c r="P176">
        <f t="shared" si="36"/>
        <v>2</v>
      </c>
      <c r="Q176">
        <f t="shared" si="37"/>
        <v>0</v>
      </c>
      <c r="R176" s="8">
        <f t="shared" si="38"/>
        <v>2</v>
      </c>
    </row>
    <row r="177" spans="1:18" x14ac:dyDescent="0.25">
      <c r="A177" t="s">
        <v>360</v>
      </c>
      <c r="B177" t="s">
        <v>361</v>
      </c>
      <c r="C177" s="3">
        <v>7246</v>
      </c>
      <c r="D177" s="3">
        <v>7016</v>
      </c>
      <c r="E177" s="3">
        <v>5029</v>
      </c>
      <c r="F177">
        <f t="shared" si="26"/>
        <v>96.82583494341705</v>
      </c>
      <c r="G177">
        <f t="shared" si="27"/>
        <v>69.403808998067902</v>
      </c>
      <c r="H177">
        <f t="shared" si="28"/>
        <v>0</v>
      </c>
      <c r="I177">
        <f t="shared" si="29"/>
        <v>0</v>
      </c>
      <c r="J177">
        <f t="shared" si="30"/>
        <v>0</v>
      </c>
      <c r="K177" s="8">
        <f t="shared" si="31"/>
        <v>0</v>
      </c>
      <c r="L177" s="9">
        <f t="shared" si="32"/>
        <v>0</v>
      </c>
      <c r="M177">
        <f t="shared" si="33"/>
        <v>0</v>
      </c>
      <c r="N177">
        <f t="shared" si="34"/>
        <v>0</v>
      </c>
      <c r="O177" s="8">
        <f t="shared" si="35"/>
        <v>0</v>
      </c>
      <c r="P177">
        <f t="shared" si="36"/>
        <v>2</v>
      </c>
      <c r="Q177">
        <f t="shared" si="37"/>
        <v>0</v>
      </c>
      <c r="R177" s="8">
        <f t="shared" si="38"/>
        <v>2</v>
      </c>
    </row>
    <row r="178" spans="1:18" x14ac:dyDescent="0.25">
      <c r="A178" t="s">
        <v>362</v>
      </c>
      <c r="B178" t="s">
        <v>363</v>
      </c>
      <c r="C178" s="3">
        <v>27384</v>
      </c>
      <c r="D178" s="3">
        <v>20699</v>
      </c>
      <c r="E178" s="3">
        <v>14027</v>
      </c>
      <c r="F178">
        <f t="shared" si="26"/>
        <v>75.587934560327199</v>
      </c>
      <c r="G178">
        <f t="shared" si="27"/>
        <v>51.223342097575234</v>
      </c>
      <c r="H178">
        <f t="shared" si="28"/>
        <v>0</v>
      </c>
      <c r="I178">
        <f t="shared" si="29"/>
        <v>0</v>
      </c>
      <c r="J178">
        <f t="shared" si="30"/>
        <v>2</v>
      </c>
      <c r="K178" s="8">
        <f t="shared" si="31"/>
        <v>2</v>
      </c>
      <c r="L178" s="9">
        <f t="shared" si="32"/>
        <v>0</v>
      </c>
      <c r="M178">
        <f t="shared" si="33"/>
        <v>0</v>
      </c>
      <c r="N178">
        <f t="shared" si="34"/>
        <v>0</v>
      </c>
      <c r="O178" s="8">
        <f t="shared" si="35"/>
        <v>0</v>
      </c>
      <c r="P178">
        <f t="shared" si="36"/>
        <v>2</v>
      </c>
      <c r="Q178">
        <f t="shared" si="37"/>
        <v>0</v>
      </c>
      <c r="R178" s="8">
        <f t="shared" si="38"/>
        <v>2</v>
      </c>
    </row>
    <row r="179" spans="1:18" x14ac:dyDescent="0.25">
      <c r="A179" t="s">
        <v>364</v>
      </c>
      <c r="B179" t="s">
        <v>365</v>
      </c>
      <c r="C179" s="3">
        <v>15848</v>
      </c>
      <c r="D179" s="3">
        <v>14590</v>
      </c>
      <c r="E179" s="3">
        <v>10942</v>
      </c>
      <c r="F179">
        <f t="shared" si="26"/>
        <v>92.06208985360928</v>
      </c>
      <c r="G179">
        <f t="shared" si="27"/>
        <v>69.043412417970714</v>
      </c>
      <c r="H179">
        <f t="shared" si="28"/>
        <v>0</v>
      </c>
      <c r="I179">
        <f t="shared" si="29"/>
        <v>0</v>
      </c>
      <c r="J179">
        <f t="shared" si="30"/>
        <v>0</v>
      </c>
      <c r="K179" s="8">
        <f t="shared" si="31"/>
        <v>0</v>
      </c>
      <c r="L179" s="9">
        <f t="shared" si="32"/>
        <v>0</v>
      </c>
      <c r="M179">
        <f t="shared" si="33"/>
        <v>0</v>
      </c>
      <c r="N179">
        <f t="shared" si="34"/>
        <v>0</v>
      </c>
      <c r="O179" s="8">
        <f t="shared" si="35"/>
        <v>0</v>
      </c>
      <c r="P179">
        <f t="shared" si="36"/>
        <v>2</v>
      </c>
      <c r="Q179">
        <f t="shared" si="37"/>
        <v>0</v>
      </c>
      <c r="R179" s="8">
        <f t="shared" si="38"/>
        <v>2</v>
      </c>
    </row>
    <row r="180" spans="1:18" x14ac:dyDescent="0.25">
      <c r="A180" t="s">
        <v>366</v>
      </c>
      <c r="B180" t="s">
        <v>367</v>
      </c>
      <c r="C180" s="3">
        <v>11536</v>
      </c>
      <c r="D180" s="3">
        <v>6109</v>
      </c>
      <c r="E180" s="3">
        <v>3085</v>
      </c>
      <c r="F180">
        <f t="shared" si="26"/>
        <v>52.955963938973646</v>
      </c>
      <c r="G180">
        <f t="shared" si="27"/>
        <v>26.74237170596394</v>
      </c>
      <c r="H180">
        <f t="shared" si="28"/>
        <v>0</v>
      </c>
      <c r="I180">
        <f t="shared" si="29"/>
        <v>4</v>
      </c>
      <c r="J180">
        <f t="shared" si="30"/>
        <v>0</v>
      </c>
      <c r="K180" s="8">
        <f t="shared" si="31"/>
        <v>4</v>
      </c>
      <c r="L180" s="9">
        <f t="shared" si="32"/>
        <v>0</v>
      </c>
      <c r="M180">
        <f t="shared" si="33"/>
        <v>2</v>
      </c>
      <c r="N180">
        <f t="shared" si="34"/>
        <v>0</v>
      </c>
      <c r="O180" s="8">
        <f t="shared" si="35"/>
        <v>2</v>
      </c>
      <c r="P180">
        <f t="shared" si="36"/>
        <v>0</v>
      </c>
      <c r="Q180">
        <f t="shared" si="37"/>
        <v>1</v>
      </c>
      <c r="R180" s="8">
        <f t="shared" si="38"/>
        <v>1</v>
      </c>
    </row>
    <row r="181" spans="1:18" x14ac:dyDescent="0.25">
      <c r="A181" t="s">
        <v>368</v>
      </c>
      <c r="B181" t="s">
        <v>369</v>
      </c>
      <c r="C181" s="3">
        <v>23572</v>
      </c>
      <c r="D181" s="3">
        <v>21993</v>
      </c>
      <c r="E181" s="3">
        <v>12880</v>
      </c>
      <c r="F181">
        <f t="shared" si="26"/>
        <v>93.301374512133037</v>
      </c>
      <c r="G181">
        <f t="shared" si="27"/>
        <v>54.641099609706437</v>
      </c>
      <c r="H181">
        <f t="shared" si="28"/>
        <v>0</v>
      </c>
      <c r="I181">
        <f t="shared" si="29"/>
        <v>0</v>
      </c>
      <c r="J181">
        <f t="shared" si="30"/>
        <v>0</v>
      </c>
      <c r="K181" s="8">
        <f t="shared" si="31"/>
        <v>0</v>
      </c>
      <c r="L181" s="9">
        <f t="shared" si="32"/>
        <v>0</v>
      </c>
      <c r="M181">
        <f t="shared" si="33"/>
        <v>0</v>
      </c>
      <c r="N181">
        <f t="shared" si="34"/>
        <v>0</v>
      </c>
      <c r="O181" s="8">
        <f t="shared" si="35"/>
        <v>0</v>
      </c>
      <c r="P181">
        <f t="shared" si="36"/>
        <v>2</v>
      </c>
      <c r="Q181">
        <f t="shared" si="37"/>
        <v>0</v>
      </c>
      <c r="R181" s="8">
        <f t="shared" si="38"/>
        <v>2</v>
      </c>
    </row>
    <row r="182" spans="1:18" x14ac:dyDescent="0.25">
      <c r="A182" t="s">
        <v>370</v>
      </c>
      <c r="B182" t="s">
        <v>371</v>
      </c>
      <c r="C182" s="3">
        <v>7524</v>
      </c>
      <c r="D182" s="3">
        <v>7211</v>
      </c>
      <c r="E182" s="3">
        <v>5236</v>
      </c>
      <c r="F182">
        <f t="shared" si="26"/>
        <v>95.839978734715586</v>
      </c>
      <c r="G182">
        <f t="shared" si="27"/>
        <v>69.590643274853804</v>
      </c>
      <c r="H182">
        <f t="shared" si="28"/>
        <v>0</v>
      </c>
      <c r="I182">
        <f t="shared" si="29"/>
        <v>0</v>
      </c>
      <c r="J182">
        <f t="shared" si="30"/>
        <v>0</v>
      </c>
      <c r="K182" s="8">
        <f t="shared" si="31"/>
        <v>0</v>
      </c>
      <c r="L182" s="9">
        <f t="shared" si="32"/>
        <v>0</v>
      </c>
      <c r="M182">
        <f t="shared" si="33"/>
        <v>0</v>
      </c>
      <c r="N182">
        <f t="shared" si="34"/>
        <v>0</v>
      </c>
      <c r="O182" s="8">
        <f t="shared" si="35"/>
        <v>0</v>
      </c>
      <c r="P182">
        <f t="shared" si="36"/>
        <v>2</v>
      </c>
      <c r="Q182">
        <f t="shared" si="37"/>
        <v>0</v>
      </c>
      <c r="R182" s="8">
        <f t="shared" si="38"/>
        <v>2</v>
      </c>
    </row>
    <row r="183" spans="1:18" x14ac:dyDescent="0.25">
      <c r="A183" t="s">
        <v>372</v>
      </c>
      <c r="B183" t="s">
        <v>373</v>
      </c>
      <c r="C183" s="3">
        <v>16048</v>
      </c>
      <c r="D183" s="3">
        <v>14782</v>
      </c>
      <c r="E183" s="3">
        <v>7644</v>
      </c>
      <c r="F183">
        <f t="shared" si="26"/>
        <v>92.111166500498513</v>
      </c>
      <c r="G183">
        <f t="shared" si="27"/>
        <v>47.632103688933199</v>
      </c>
      <c r="H183">
        <f t="shared" si="28"/>
        <v>0</v>
      </c>
      <c r="I183">
        <f t="shared" si="29"/>
        <v>0</v>
      </c>
      <c r="J183">
        <f t="shared" si="30"/>
        <v>0</v>
      </c>
      <c r="K183" s="8">
        <f t="shared" si="31"/>
        <v>0</v>
      </c>
      <c r="L183" s="9">
        <f t="shared" si="32"/>
        <v>0</v>
      </c>
      <c r="M183">
        <f t="shared" si="33"/>
        <v>0</v>
      </c>
      <c r="N183">
        <f t="shared" si="34"/>
        <v>0</v>
      </c>
      <c r="O183" s="8">
        <f t="shared" si="35"/>
        <v>0</v>
      </c>
      <c r="P183">
        <f t="shared" si="36"/>
        <v>2</v>
      </c>
      <c r="Q183">
        <f t="shared" si="37"/>
        <v>0</v>
      </c>
      <c r="R183" s="8">
        <f t="shared" si="38"/>
        <v>2</v>
      </c>
    </row>
    <row r="184" spans="1:18" x14ac:dyDescent="0.25">
      <c r="A184" t="s">
        <v>374</v>
      </c>
      <c r="B184" t="s">
        <v>375</v>
      </c>
      <c r="C184" s="3">
        <v>8260</v>
      </c>
      <c r="D184" s="3">
        <v>2618</v>
      </c>
      <c r="E184" s="6"/>
      <c r="F184">
        <f t="shared" si="26"/>
        <v>31.694915254237287</v>
      </c>
      <c r="G184">
        <f t="shared" si="27"/>
        <v>0</v>
      </c>
      <c r="H184">
        <f t="shared" si="28"/>
        <v>6</v>
      </c>
      <c r="I184">
        <f t="shared" si="29"/>
        <v>0</v>
      </c>
      <c r="J184">
        <f t="shared" si="30"/>
        <v>0</v>
      </c>
      <c r="K184" s="8">
        <f t="shared" si="31"/>
        <v>6</v>
      </c>
      <c r="L184" s="9">
        <f t="shared" si="32"/>
        <v>4</v>
      </c>
      <c r="M184">
        <f t="shared" si="33"/>
        <v>0</v>
      </c>
      <c r="N184">
        <f t="shared" si="34"/>
        <v>0</v>
      </c>
      <c r="O184" s="8">
        <f t="shared" si="35"/>
        <v>4</v>
      </c>
      <c r="P184">
        <f t="shared" si="36"/>
        <v>0</v>
      </c>
      <c r="Q184">
        <f t="shared" si="37"/>
        <v>0</v>
      </c>
      <c r="R184" s="8">
        <f t="shared" si="38"/>
        <v>0</v>
      </c>
    </row>
    <row r="185" spans="1:18" x14ac:dyDescent="0.25">
      <c r="A185" t="s">
        <v>376</v>
      </c>
      <c r="B185" t="s">
        <v>377</v>
      </c>
      <c r="C185" s="3">
        <v>169165</v>
      </c>
      <c r="D185" s="3">
        <v>133730</v>
      </c>
      <c r="E185" s="3">
        <v>121100</v>
      </c>
      <c r="F185">
        <f t="shared" si="26"/>
        <v>79.052995596015734</v>
      </c>
      <c r="G185">
        <f t="shared" si="27"/>
        <v>71.586912186326956</v>
      </c>
      <c r="H185">
        <f t="shared" si="28"/>
        <v>0</v>
      </c>
      <c r="I185">
        <f t="shared" si="29"/>
        <v>0</v>
      </c>
      <c r="J185">
        <f t="shared" si="30"/>
        <v>2</v>
      </c>
      <c r="K185" s="8">
        <f t="shared" si="31"/>
        <v>2</v>
      </c>
      <c r="L185" s="9">
        <f t="shared" si="32"/>
        <v>0</v>
      </c>
      <c r="M185">
        <f t="shared" si="33"/>
        <v>0</v>
      </c>
      <c r="N185">
        <f t="shared" si="34"/>
        <v>0</v>
      </c>
      <c r="O185" s="8">
        <f t="shared" si="35"/>
        <v>0</v>
      </c>
      <c r="P185">
        <f t="shared" si="36"/>
        <v>2</v>
      </c>
      <c r="Q185">
        <f t="shared" si="37"/>
        <v>0</v>
      </c>
      <c r="R185" s="8">
        <f t="shared" si="38"/>
        <v>2</v>
      </c>
    </row>
    <row r="186" spans="1:18" x14ac:dyDescent="0.25">
      <c r="A186" t="s">
        <v>378</v>
      </c>
      <c r="B186" t="s">
        <v>379</v>
      </c>
      <c r="C186" s="3">
        <v>6146</v>
      </c>
      <c r="D186" s="3">
        <v>2651</v>
      </c>
      <c r="E186" s="3">
        <v>3872</v>
      </c>
      <c r="F186">
        <f t="shared" si="26"/>
        <v>43.133745525545066</v>
      </c>
      <c r="G186">
        <f t="shared" si="27"/>
        <v>63.000325414904005</v>
      </c>
      <c r="H186">
        <f t="shared" si="28"/>
        <v>6</v>
      </c>
      <c r="I186">
        <f t="shared" si="29"/>
        <v>0</v>
      </c>
      <c r="J186">
        <f t="shared" si="30"/>
        <v>0</v>
      </c>
      <c r="K186" s="8">
        <f t="shared" si="31"/>
        <v>6</v>
      </c>
      <c r="L186" s="9">
        <f t="shared" si="32"/>
        <v>0</v>
      </c>
      <c r="M186">
        <f t="shared" si="33"/>
        <v>0</v>
      </c>
      <c r="N186">
        <f t="shared" si="34"/>
        <v>0</v>
      </c>
      <c r="O186" s="8">
        <f t="shared" si="35"/>
        <v>0</v>
      </c>
      <c r="P186">
        <f t="shared" si="36"/>
        <v>0</v>
      </c>
      <c r="Q186">
        <f t="shared" si="37"/>
        <v>0</v>
      </c>
      <c r="R186" s="8">
        <f t="shared" si="38"/>
        <v>0</v>
      </c>
    </row>
    <row r="187" spans="1:18" x14ac:dyDescent="0.25">
      <c r="A187" t="s">
        <v>380</v>
      </c>
      <c r="B187" t="s">
        <v>381</v>
      </c>
      <c r="C187" s="3">
        <v>10852</v>
      </c>
      <c r="D187" s="3">
        <v>4348</v>
      </c>
      <c r="E187" s="3">
        <v>2390</v>
      </c>
      <c r="F187">
        <f t="shared" si="26"/>
        <v>40.066347217102837</v>
      </c>
      <c r="G187">
        <f t="shared" si="27"/>
        <v>22.023590121636566</v>
      </c>
      <c r="H187">
        <f t="shared" si="28"/>
        <v>6</v>
      </c>
      <c r="I187">
        <f t="shared" si="29"/>
        <v>0</v>
      </c>
      <c r="J187">
        <f t="shared" si="30"/>
        <v>0</v>
      </c>
      <c r="K187" s="8">
        <f t="shared" si="31"/>
        <v>6</v>
      </c>
      <c r="L187" s="9">
        <f t="shared" si="32"/>
        <v>0</v>
      </c>
      <c r="M187">
        <f t="shared" si="33"/>
        <v>2</v>
      </c>
      <c r="N187">
        <f t="shared" si="34"/>
        <v>0</v>
      </c>
      <c r="O187" s="8">
        <f t="shared" si="35"/>
        <v>2</v>
      </c>
      <c r="P187">
        <f t="shared" si="36"/>
        <v>0</v>
      </c>
      <c r="Q187">
        <f t="shared" si="37"/>
        <v>0</v>
      </c>
      <c r="R187" s="8">
        <f t="shared" si="38"/>
        <v>0</v>
      </c>
    </row>
    <row r="188" spans="1:18" x14ac:dyDescent="0.25">
      <c r="A188" t="s">
        <v>382</v>
      </c>
      <c r="B188" t="s">
        <v>383</v>
      </c>
      <c r="C188" s="3">
        <v>2148</v>
      </c>
      <c r="D188" s="3">
        <v>2014</v>
      </c>
      <c r="E188" s="3">
        <v>1839</v>
      </c>
      <c r="F188">
        <f t="shared" si="26"/>
        <v>93.76163873370578</v>
      </c>
      <c r="G188">
        <f t="shared" si="27"/>
        <v>85.614525139664806</v>
      </c>
      <c r="H188">
        <f t="shared" si="28"/>
        <v>0</v>
      </c>
      <c r="I188">
        <f t="shared" si="29"/>
        <v>0</v>
      </c>
      <c r="J188">
        <f t="shared" si="30"/>
        <v>0</v>
      </c>
      <c r="K188" s="8">
        <f t="shared" si="31"/>
        <v>0</v>
      </c>
      <c r="L188" s="9">
        <f t="shared" si="32"/>
        <v>0</v>
      </c>
      <c r="M188">
        <f t="shared" si="33"/>
        <v>0</v>
      </c>
      <c r="N188">
        <f t="shared" si="34"/>
        <v>0</v>
      </c>
      <c r="O188" s="8">
        <f t="shared" si="35"/>
        <v>0</v>
      </c>
      <c r="P188">
        <f t="shared" si="36"/>
        <v>2</v>
      </c>
      <c r="Q188">
        <f t="shared" si="37"/>
        <v>0</v>
      </c>
      <c r="R188" s="8">
        <f t="shared" si="38"/>
        <v>2</v>
      </c>
    </row>
    <row r="189" spans="1:18" x14ac:dyDescent="0.25">
      <c r="A189" t="s">
        <v>384</v>
      </c>
      <c r="B189" t="s">
        <v>385</v>
      </c>
      <c r="C189" s="3">
        <v>8704</v>
      </c>
      <c r="D189" s="3">
        <v>2334</v>
      </c>
      <c r="E189" s="3">
        <v>551</v>
      </c>
      <c r="F189">
        <f t="shared" si="26"/>
        <v>26.815257352941174</v>
      </c>
      <c r="G189">
        <f t="shared" si="27"/>
        <v>6.3304227941176476</v>
      </c>
      <c r="H189">
        <f t="shared" si="28"/>
        <v>6</v>
      </c>
      <c r="I189">
        <f t="shared" si="29"/>
        <v>0</v>
      </c>
      <c r="J189">
        <f t="shared" si="30"/>
        <v>0</v>
      </c>
      <c r="K189" s="8">
        <f t="shared" si="31"/>
        <v>6</v>
      </c>
      <c r="L189" s="9">
        <f t="shared" si="32"/>
        <v>4</v>
      </c>
      <c r="M189">
        <f t="shared" si="33"/>
        <v>0</v>
      </c>
      <c r="N189">
        <f t="shared" si="34"/>
        <v>0</v>
      </c>
      <c r="O189" s="8">
        <f t="shared" si="35"/>
        <v>4</v>
      </c>
      <c r="P189">
        <f t="shared" si="36"/>
        <v>0</v>
      </c>
      <c r="Q189">
        <f t="shared" si="37"/>
        <v>0</v>
      </c>
      <c r="R189" s="8">
        <f t="shared" si="38"/>
        <v>0</v>
      </c>
    </row>
    <row r="190" spans="1:18" x14ac:dyDescent="0.25">
      <c r="A190" t="s">
        <v>386</v>
      </c>
      <c r="B190" t="s">
        <v>387</v>
      </c>
      <c r="C190" s="3">
        <v>20423</v>
      </c>
      <c r="D190" s="3">
        <v>18956</v>
      </c>
      <c r="E190" s="3">
        <v>17034</v>
      </c>
      <c r="F190">
        <f t="shared" si="26"/>
        <v>92.816922097635029</v>
      </c>
      <c r="G190">
        <f t="shared" si="27"/>
        <v>83.405963864270674</v>
      </c>
      <c r="H190">
        <f t="shared" si="28"/>
        <v>0</v>
      </c>
      <c r="I190">
        <f t="shared" si="29"/>
        <v>0</v>
      </c>
      <c r="J190">
        <f t="shared" si="30"/>
        <v>0</v>
      </c>
      <c r="K190" s="8">
        <f t="shared" si="31"/>
        <v>0</v>
      </c>
      <c r="L190" s="9">
        <f t="shared" si="32"/>
        <v>0</v>
      </c>
      <c r="M190">
        <f t="shared" si="33"/>
        <v>0</v>
      </c>
      <c r="N190">
        <f t="shared" si="34"/>
        <v>0</v>
      </c>
      <c r="O190" s="8">
        <f t="shared" si="35"/>
        <v>0</v>
      </c>
      <c r="P190">
        <f t="shared" si="36"/>
        <v>2</v>
      </c>
      <c r="Q190">
        <f t="shared" si="37"/>
        <v>0</v>
      </c>
      <c r="R190" s="8">
        <f t="shared" si="38"/>
        <v>2</v>
      </c>
    </row>
    <row r="191" spans="1:18" x14ac:dyDescent="0.25">
      <c r="A191" t="s">
        <v>388</v>
      </c>
      <c r="B191" t="s">
        <v>389</v>
      </c>
      <c r="C191" s="3">
        <v>6096</v>
      </c>
      <c r="D191" s="3">
        <v>6057</v>
      </c>
      <c r="E191" s="3">
        <v>5801</v>
      </c>
      <c r="F191">
        <f t="shared" si="26"/>
        <v>99.360236220472444</v>
      </c>
      <c r="G191">
        <f t="shared" si="27"/>
        <v>95.160761154855649</v>
      </c>
      <c r="H191">
        <f t="shared" si="28"/>
        <v>0</v>
      </c>
      <c r="I191">
        <f t="shared" si="29"/>
        <v>0</v>
      </c>
      <c r="J191">
        <f t="shared" si="30"/>
        <v>0</v>
      </c>
      <c r="K191" s="8">
        <f t="shared" si="31"/>
        <v>0</v>
      </c>
      <c r="L191" s="9">
        <f t="shared" si="32"/>
        <v>0</v>
      </c>
      <c r="M191">
        <f t="shared" si="33"/>
        <v>0</v>
      </c>
      <c r="N191">
        <f t="shared" si="34"/>
        <v>0</v>
      </c>
      <c r="O191" s="8">
        <f t="shared" si="35"/>
        <v>0</v>
      </c>
      <c r="P191">
        <f t="shared" si="36"/>
        <v>2</v>
      </c>
      <c r="Q191">
        <f t="shared" si="37"/>
        <v>0</v>
      </c>
      <c r="R191" s="8">
        <f t="shared" si="38"/>
        <v>2</v>
      </c>
    </row>
    <row r="192" spans="1:18" x14ac:dyDescent="0.25">
      <c r="A192" t="s">
        <v>390</v>
      </c>
      <c r="B192" t="s">
        <v>391</v>
      </c>
      <c r="C192" s="3">
        <v>14327</v>
      </c>
      <c r="D192" s="3">
        <v>12899</v>
      </c>
      <c r="E192" s="3">
        <v>11233</v>
      </c>
      <c r="F192">
        <f t="shared" si="26"/>
        <v>90.032805192992242</v>
      </c>
      <c r="G192">
        <f t="shared" si="27"/>
        <v>78.404411251483211</v>
      </c>
      <c r="H192">
        <f t="shared" si="28"/>
        <v>0</v>
      </c>
      <c r="I192">
        <f t="shared" si="29"/>
        <v>0</v>
      </c>
      <c r="J192">
        <f t="shared" si="30"/>
        <v>0</v>
      </c>
      <c r="K192" s="8">
        <f t="shared" si="31"/>
        <v>0</v>
      </c>
      <c r="L192" s="9">
        <f t="shared" si="32"/>
        <v>0</v>
      </c>
      <c r="M192">
        <f t="shared" si="33"/>
        <v>0</v>
      </c>
      <c r="N192">
        <f t="shared" si="34"/>
        <v>0</v>
      </c>
      <c r="O192" s="8">
        <f t="shared" si="35"/>
        <v>0</v>
      </c>
      <c r="P192">
        <f t="shared" si="36"/>
        <v>2</v>
      </c>
      <c r="Q192">
        <f t="shared" si="37"/>
        <v>0</v>
      </c>
      <c r="R192" s="8">
        <f t="shared" si="38"/>
        <v>2</v>
      </c>
    </row>
    <row r="193" spans="1:18" x14ac:dyDescent="0.25">
      <c r="A193" t="s">
        <v>392</v>
      </c>
      <c r="B193" t="s">
        <v>393</v>
      </c>
      <c r="C193" s="3">
        <v>6908</v>
      </c>
      <c r="D193" s="3">
        <v>1720</v>
      </c>
      <c r="E193" s="3">
        <v>4579</v>
      </c>
      <c r="F193">
        <f t="shared" si="26"/>
        <v>24.898668210770122</v>
      </c>
      <c r="G193">
        <f t="shared" si="27"/>
        <v>66.285466126230446</v>
      </c>
      <c r="H193">
        <f t="shared" si="28"/>
        <v>6</v>
      </c>
      <c r="I193">
        <f t="shared" si="29"/>
        <v>0</v>
      </c>
      <c r="J193">
        <f t="shared" si="30"/>
        <v>0</v>
      </c>
      <c r="K193" s="8">
        <f t="shared" si="31"/>
        <v>6</v>
      </c>
      <c r="L193" s="9">
        <f t="shared" si="32"/>
        <v>0</v>
      </c>
      <c r="M193">
        <f t="shared" si="33"/>
        <v>0</v>
      </c>
      <c r="N193">
        <f t="shared" si="34"/>
        <v>0</v>
      </c>
      <c r="O193" s="8">
        <f t="shared" si="35"/>
        <v>0</v>
      </c>
      <c r="P193">
        <f t="shared" si="36"/>
        <v>0</v>
      </c>
      <c r="Q193">
        <f t="shared" si="37"/>
        <v>0</v>
      </c>
      <c r="R193" s="8">
        <f t="shared" si="38"/>
        <v>0</v>
      </c>
    </row>
    <row r="194" spans="1:18" x14ac:dyDescent="0.25">
      <c r="A194" t="s">
        <v>394</v>
      </c>
      <c r="B194" t="s">
        <v>395</v>
      </c>
      <c r="C194" s="3">
        <v>6912</v>
      </c>
      <c r="D194" s="3">
        <v>228</v>
      </c>
      <c r="E194" s="3">
        <v>284</v>
      </c>
      <c r="F194">
        <f t="shared" si="26"/>
        <v>3.2986111111111112</v>
      </c>
      <c r="G194">
        <f t="shared" si="27"/>
        <v>4.1087962962962967</v>
      </c>
      <c r="H194">
        <f t="shared" si="28"/>
        <v>6</v>
      </c>
      <c r="I194">
        <f t="shared" si="29"/>
        <v>0</v>
      </c>
      <c r="J194">
        <f t="shared" si="30"/>
        <v>0</v>
      </c>
      <c r="K194" s="8">
        <f t="shared" si="31"/>
        <v>6</v>
      </c>
      <c r="L194" s="9">
        <f t="shared" si="32"/>
        <v>4</v>
      </c>
      <c r="M194">
        <f t="shared" si="33"/>
        <v>0</v>
      </c>
      <c r="N194">
        <f t="shared" si="34"/>
        <v>0</v>
      </c>
      <c r="O194" s="8">
        <f t="shared" si="35"/>
        <v>4</v>
      </c>
      <c r="P194">
        <f t="shared" si="36"/>
        <v>0</v>
      </c>
      <c r="Q194">
        <f t="shared" si="37"/>
        <v>0</v>
      </c>
      <c r="R194" s="8">
        <f t="shared" si="38"/>
        <v>0</v>
      </c>
    </row>
    <row r="195" spans="1:18" x14ac:dyDescent="0.25">
      <c r="A195" t="s">
        <v>396</v>
      </c>
      <c r="B195" t="s">
        <v>397</v>
      </c>
      <c r="C195" s="3">
        <v>19857</v>
      </c>
      <c r="D195" s="3">
        <v>19838</v>
      </c>
      <c r="E195" s="3">
        <v>16488</v>
      </c>
      <c r="F195">
        <f t="shared" si="26"/>
        <v>99.904315858387477</v>
      </c>
      <c r="G195">
        <f t="shared" si="27"/>
        <v>83.033690889862527</v>
      </c>
      <c r="H195">
        <f t="shared" si="28"/>
        <v>0</v>
      </c>
      <c r="I195">
        <f t="shared" si="29"/>
        <v>0</v>
      </c>
      <c r="J195">
        <f t="shared" si="30"/>
        <v>0</v>
      </c>
      <c r="K195" s="8">
        <f t="shared" si="31"/>
        <v>0</v>
      </c>
      <c r="L195" s="9">
        <f t="shared" si="32"/>
        <v>0</v>
      </c>
      <c r="M195">
        <f t="shared" si="33"/>
        <v>0</v>
      </c>
      <c r="N195">
        <f t="shared" si="34"/>
        <v>0</v>
      </c>
      <c r="O195" s="8">
        <f t="shared" si="35"/>
        <v>0</v>
      </c>
      <c r="P195">
        <f t="shared" si="36"/>
        <v>2</v>
      </c>
      <c r="Q195">
        <f t="shared" si="37"/>
        <v>0</v>
      </c>
      <c r="R195" s="8">
        <f t="shared" si="38"/>
        <v>2</v>
      </c>
    </row>
    <row r="196" spans="1:18" x14ac:dyDescent="0.25">
      <c r="A196" t="s">
        <v>398</v>
      </c>
      <c r="B196" t="s">
        <v>399</v>
      </c>
      <c r="C196" s="3">
        <v>6431</v>
      </c>
      <c r="D196" s="3">
        <v>6428</v>
      </c>
      <c r="E196" s="3">
        <v>6372</v>
      </c>
      <c r="F196">
        <f t="shared" si="26"/>
        <v>99.9533509563054</v>
      </c>
      <c r="G196">
        <f t="shared" si="27"/>
        <v>99.082568807339456</v>
      </c>
      <c r="H196">
        <f t="shared" si="28"/>
        <v>0</v>
      </c>
      <c r="I196">
        <f t="shared" si="29"/>
        <v>0</v>
      </c>
      <c r="J196">
        <f t="shared" si="30"/>
        <v>0</v>
      </c>
      <c r="K196" s="8">
        <f t="shared" si="31"/>
        <v>0</v>
      </c>
      <c r="L196" s="9">
        <f t="shared" si="32"/>
        <v>0</v>
      </c>
      <c r="M196">
        <f t="shared" si="33"/>
        <v>0</v>
      </c>
      <c r="N196">
        <f t="shared" si="34"/>
        <v>0</v>
      </c>
      <c r="O196" s="8">
        <f t="shared" si="35"/>
        <v>0</v>
      </c>
      <c r="P196">
        <f t="shared" si="36"/>
        <v>2</v>
      </c>
      <c r="Q196">
        <f t="shared" si="37"/>
        <v>0</v>
      </c>
      <c r="R196" s="8">
        <f t="shared" si="38"/>
        <v>2</v>
      </c>
    </row>
    <row r="197" spans="1:18" x14ac:dyDescent="0.25">
      <c r="A197" t="s">
        <v>400</v>
      </c>
      <c r="B197" t="s">
        <v>401</v>
      </c>
      <c r="C197" s="3">
        <v>13426</v>
      </c>
      <c r="D197" s="3">
        <v>13410</v>
      </c>
      <c r="E197" s="3">
        <v>10116</v>
      </c>
      <c r="F197">
        <f t="shared" si="26"/>
        <v>99.880828243706247</v>
      </c>
      <c r="G197">
        <f t="shared" si="27"/>
        <v>75.34634291672873</v>
      </c>
      <c r="H197">
        <f t="shared" si="28"/>
        <v>0</v>
      </c>
      <c r="I197">
        <f t="shared" si="29"/>
        <v>0</v>
      </c>
      <c r="J197">
        <f t="shared" si="30"/>
        <v>0</v>
      </c>
      <c r="K197" s="8">
        <f t="shared" si="31"/>
        <v>0</v>
      </c>
      <c r="L197" s="9">
        <f t="shared" si="32"/>
        <v>0</v>
      </c>
      <c r="M197">
        <f t="shared" si="33"/>
        <v>0</v>
      </c>
      <c r="N197">
        <f t="shared" si="34"/>
        <v>0</v>
      </c>
      <c r="O197" s="8">
        <f t="shared" si="35"/>
        <v>0</v>
      </c>
      <c r="P197">
        <f t="shared" si="36"/>
        <v>2</v>
      </c>
      <c r="Q197">
        <f t="shared" si="37"/>
        <v>0</v>
      </c>
      <c r="R197" s="8">
        <f t="shared" si="38"/>
        <v>2</v>
      </c>
    </row>
    <row r="198" spans="1:18" x14ac:dyDescent="0.25">
      <c r="A198" t="s">
        <v>402</v>
      </c>
      <c r="B198" t="s">
        <v>403</v>
      </c>
      <c r="C198" s="3">
        <v>7012</v>
      </c>
      <c r="D198" s="3">
        <v>4009</v>
      </c>
      <c r="E198" s="3">
        <v>2449</v>
      </c>
      <c r="F198">
        <f t="shared" si="26"/>
        <v>57.173416999429548</v>
      </c>
      <c r="G198">
        <f t="shared" si="27"/>
        <v>34.925841414717631</v>
      </c>
      <c r="H198">
        <f t="shared" si="28"/>
        <v>0</v>
      </c>
      <c r="I198">
        <f t="shared" si="29"/>
        <v>4</v>
      </c>
      <c r="J198">
        <f t="shared" si="30"/>
        <v>0</v>
      </c>
      <c r="K198" s="8">
        <f t="shared" si="31"/>
        <v>4</v>
      </c>
      <c r="L198" s="9">
        <f t="shared" si="32"/>
        <v>0</v>
      </c>
      <c r="M198">
        <f t="shared" si="33"/>
        <v>0</v>
      </c>
      <c r="N198">
        <f t="shared" si="34"/>
        <v>1</v>
      </c>
      <c r="O198" s="8">
        <f t="shared" si="35"/>
        <v>1</v>
      </c>
      <c r="P198">
        <f t="shared" si="36"/>
        <v>0</v>
      </c>
      <c r="Q198">
        <f t="shared" si="37"/>
        <v>1</v>
      </c>
      <c r="R198" s="8">
        <f t="shared" si="38"/>
        <v>1</v>
      </c>
    </row>
    <row r="199" spans="1:18" x14ac:dyDescent="0.25">
      <c r="A199" t="s">
        <v>404</v>
      </c>
      <c r="B199" t="s">
        <v>405</v>
      </c>
      <c r="C199" s="3">
        <v>6856</v>
      </c>
      <c r="D199" s="3">
        <v>6595</v>
      </c>
      <c r="E199" s="3">
        <v>5151</v>
      </c>
      <c r="F199">
        <f t="shared" si="26"/>
        <v>96.193115519253212</v>
      </c>
      <c r="G199">
        <f t="shared" si="27"/>
        <v>75.131271878646444</v>
      </c>
      <c r="H199">
        <f t="shared" si="28"/>
        <v>0</v>
      </c>
      <c r="I199">
        <f t="shared" si="29"/>
        <v>0</v>
      </c>
      <c r="J199">
        <f t="shared" si="30"/>
        <v>0</v>
      </c>
      <c r="K199" s="8">
        <f t="shared" si="31"/>
        <v>0</v>
      </c>
      <c r="L199" s="9">
        <f t="shared" si="32"/>
        <v>0</v>
      </c>
      <c r="M199">
        <f t="shared" si="33"/>
        <v>0</v>
      </c>
      <c r="N199">
        <f t="shared" si="34"/>
        <v>0</v>
      </c>
      <c r="O199" s="8">
        <f t="shared" si="35"/>
        <v>0</v>
      </c>
      <c r="P199">
        <f t="shared" si="36"/>
        <v>2</v>
      </c>
      <c r="Q199">
        <f t="shared" si="37"/>
        <v>0</v>
      </c>
      <c r="R199" s="8">
        <f t="shared" si="38"/>
        <v>2</v>
      </c>
    </row>
    <row r="200" spans="1:18" x14ac:dyDescent="0.25">
      <c r="A200" t="s">
        <v>406</v>
      </c>
      <c r="B200" t="s">
        <v>407</v>
      </c>
      <c r="C200" s="3">
        <v>11123</v>
      </c>
      <c r="D200" s="3">
        <v>10198</v>
      </c>
      <c r="E200" s="3">
        <v>10213</v>
      </c>
      <c r="F200">
        <f t="shared" ref="F200:F262" si="39">D200/C200*100</f>
        <v>91.683898228895075</v>
      </c>
      <c r="G200">
        <f t="shared" ref="G200:G262" si="40">E200/C200*100</f>
        <v>91.818753933291376</v>
      </c>
      <c r="H200">
        <f t="shared" ref="H200:H262" si="41">IF(F200&lt;=50,6,0)</f>
        <v>0</v>
      </c>
      <c r="I200">
        <f t="shared" ref="I200:I262" si="42">IF(AND(F200&gt;50,F200&lt;=75),4,0)</f>
        <v>0</v>
      </c>
      <c r="J200">
        <f t="shared" ref="J200:J262" si="43">IF(AND(F200&gt;75,F200&lt;=90),2,0)</f>
        <v>0</v>
      </c>
      <c r="K200" s="8">
        <f t="shared" ref="K200:K262" si="44">SUM(H200:J200)</f>
        <v>0</v>
      </c>
      <c r="L200" s="9">
        <f t="shared" ref="L200:L262" si="45">IF(G200&lt;=20,4,0)</f>
        <v>0</v>
      </c>
      <c r="M200">
        <f t="shared" ref="M200:M262" si="46">IF(AND(G200&gt;20,G200&lt;=30),2,0)</f>
        <v>0</v>
      </c>
      <c r="N200">
        <f t="shared" ref="N200:N262" si="47">IF(AND(G200&gt;30,G200&lt;=40),1,0)</f>
        <v>0</v>
      </c>
      <c r="O200" s="8">
        <f t="shared" ref="O200:O262" si="48">SUM(L200:N200)</f>
        <v>0</v>
      </c>
      <c r="P200">
        <f t="shared" ref="P200:P262" si="49">IF(F200&gt;75,2,0)</f>
        <v>2</v>
      </c>
      <c r="Q200">
        <f t="shared" ref="Q200:Q262" si="50">IF(AND(F200&gt;50,F200&lt;=75),1,0)</f>
        <v>0</v>
      </c>
      <c r="R200" s="8">
        <f t="shared" ref="R200:R262" si="51">SUM(P200:Q200)</f>
        <v>2</v>
      </c>
    </row>
    <row r="201" spans="1:18" x14ac:dyDescent="0.25">
      <c r="A201" t="s">
        <v>408</v>
      </c>
      <c r="B201" t="s">
        <v>409</v>
      </c>
      <c r="C201" s="3">
        <v>6438</v>
      </c>
      <c r="D201" s="3">
        <v>3394</v>
      </c>
      <c r="E201" s="3">
        <v>4426</v>
      </c>
      <c r="F201">
        <f t="shared" si="39"/>
        <v>52.718235476856165</v>
      </c>
      <c r="G201">
        <f t="shared" si="40"/>
        <v>68.748058403230814</v>
      </c>
      <c r="H201">
        <f t="shared" si="41"/>
        <v>0</v>
      </c>
      <c r="I201">
        <f t="shared" si="42"/>
        <v>4</v>
      </c>
      <c r="J201">
        <f t="shared" si="43"/>
        <v>0</v>
      </c>
      <c r="K201" s="8">
        <f t="shared" si="44"/>
        <v>4</v>
      </c>
      <c r="L201" s="9">
        <f t="shared" si="45"/>
        <v>0</v>
      </c>
      <c r="M201">
        <f t="shared" si="46"/>
        <v>0</v>
      </c>
      <c r="N201">
        <f t="shared" si="47"/>
        <v>0</v>
      </c>
      <c r="O201" s="8">
        <f t="shared" si="48"/>
        <v>0</v>
      </c>
      <c r="P201">
        <f t="shared" si="49"/>
        <v>0</v>
      </c>
      <c r="Q201">
        <f t="shared" si="50"/>
        <v>1</v>
      </c>
      <c r="R201" s="8">
        <f t="shared" si="51"/>
        <v>1</v>
      </c>
    </row>
    <row r="202" spans="1:18" x14ac:dyDescent="0.25">
      <c r="A202" t="s">
        <v>410</v>
      </c>
      <c r="B202" t="s">
        <v>411</v>
      </c>
      <c r="C202" s="3">
        <v>17144</v>
      </c>
      <c r="D202" s="3">
        <v>16736</v>
      </c>
      <c r="E202" s="3">
        <v>12483</v>
      </c>
      <c r="F202">
        <f t="shared" si="39"/>
        <v>97.6201586560896</v>
      </c>
      <c r="G202">
        <f t="shared" si="40"/>
        <v>72.81264582361176</v>
      </c>
      <c r="H202">
        <f t="shared" si="41"/>
        <v>0</v>
      </c>
      <c r="I202">
        <f t="shared" si="42"/>
        <v>0</v>
      </c>
      <c r="J202">
        <f t="shared" si="43"/>
        <v>0</v>
      </c>
      <c r="K202" s="8">
        <f t="shared" si="44"/>
        <v>0</v>
      </c>
      <c r="L202" s="9">
        <f t="shared" si="45"/>
        <v>0</v>
      </c>
      <c r="M202">
        <f t="shared" si="46"/>
        <v>0</v>
      </c>
      <c r="N202">
        <f t="shared" si="47"/>
        <v>0</v>
      </c>
      <c r="O202" s="8">
        <f t="shared" si="48"/>
        <v>0</v>
      </c>
      <c r="P202">
        <f t="shared" si="49"/>
        <v>2</v>
      </c>
      <c r="Q202">
        <f t="shared" si="50"/>
        <v>0</v>
      </c>
      <c r="R202" s="8">
        <f t="shared" si="51"/>
        <v>2</v>
      </c>
    </row>
    <row r="203" spans="1:18" x14ac:dyDescent="0.25">
      <c r="A203" t="s">
        <v>412</v>
      </c>
      <c r="B203" t="s">
        <v>413</v>
      </c>
      <c r="C203" s="3">
        <v>4133</v>
      </c>
      <c r="D203" s="3">
        <v>4096</v>
      </c>
      <c r="E203" s="3">
        <v>3322</v>
      </c>
      <c r="F203">
        <f t="shared" si="39"/>
        <v>99.104766513428501</v>
      </c>
      <c r="G203">
        <f t="shared" si="40"/>
        <v>80.377449794338247</v>
      </c>
      <c r="H203">
        <f t="shared" si="41"/>
        <v>0</v>
      </c>
      <c r="I203">
        <f t="shared" si="42"/>
        <v>0</v>
      </c>
      <c r="J203">
        <f t="shared" si="43"/>
        <v>0</v>
      </c>
      <c r="K203" s="8">
        <f t="shared" si="44"/>
        <v>0</v>
      </c>
      <c r="L203" s="9">
        <f t="shared" si="45"/>
        <v>0</v>
      </c>
      <c r="M203">
        <f t="shared" si="46"/>
        <v>0</v>
      </c>
      <c r="N203">
        <f t="shared" si="47"/>
        <v>0</v>
      </c>
      <c r="O203" s="8">
        <f t="shared" si="48"/>
        <v>0</v>
      </c>
      <c r="P203">
        <f t="shared" si="49"/>
        <v>2</v>
      </c>
      <c r="Q203">
        <f t="shared" si="50"/>
        <v>0</v>
      </c>
      <c r="R203" s="8">
        <f t="shared" si="51"/>
        <v>2</v>
      </c>
    </row>
    <row r="204" spans="1:18" x14ac:dyDescent="0.25">
      <c r="A204" t="s">
        <v>414</v>
      </c>
      <c r="B204" t="s">
        <v>415</v>
      </c>
      <c r="C204" s="3">
        <v>13011</v>
      </c>
      <c r="D204" s="3">
        <v>12640</v>
      </c>
      <c r="E204" s="3">
        <v>9161</v>
      </c>
      <c r="F204">
        <f t="shared" si="39"/>
        <v>97.148566597494423</v>
      </c>
      <c r="G204">
        <f t="shared" si="40"/>
        <v>70.409653370225186</v>
      </c>
      <c r="H204">
        <f t="shared" si="41"/>
        <v>0</v>
      </c>
      <c r="I204">
        <f t="shared" si="42"/>
        <v>0</v>
      </c>
      <c r="J204">
        <f t="shared" si="43"/>
        <v>0</v>
      </c>
      <c r="K204" s="8">
        <f t="shared" si="44"/>
        <v>0</v>
      </c>
      <c r="L204" s="9">
        <f t="shared" si="45"/>
        <v>0</v>
      </c>
      <c r="M204">
        <f t="shared" si="46"/>
        <v>0</v>
      </c>
      <c r="N204">
        <f t="shared" si="47"/>
        <v>0</v>
      </c>
      <c r="O204" s="8">
        <f t="shared" si="48"/>
        <v>0</v>
      </c>
      <c r="P204">
        <f t="shared" si="49"/>
        <v>2</v>
      </c>
      <c r="Q204">
        <f t="shared" si="50"/>
        <v>0</v>
      </c>
      <c r="R204" s="8">
        <f t="shared" si="51"/>
        <v>2</v>
      </c>
    </row>
    <row r="205" spans="1:18" x14ac:dyDescent="0.25">
      <c r="A205" t="s">
        <v>416</v>
      </c>
      <c r="B205" t="s">
        <v>417</v>
      </c>
      <c r="C205" s="3">
        <v>16040</v>
      </c>
      <c r="D205" s="3">
        <v>16022</v>
      </c>
      <c r="E205" s="3">
        <v>13650</v>
      </c>
      <c r="F205">
        <f t="shared" si="39"/>
        <v>99.887780548628427</v>
      </c>
      <c r="G205">
        <f t="shared" si="40"/>
        <v>85.099750623441395</v>
      </c>
      <c r="H205">
        <f t="shared" si="41"/>
        <v>0</v>
      </c>
      <c r="I205">
        <f t="shared" si="42"/>
        <v>0</v>
      </c>
      <c r="J205">
        <f t="shared" si="43"/>
        <v>0</v>
      </c>
      <c r="K205" s="8">
        <f t="shared" si="44"/>
        <v>0</v>
      </c>
      <c r="L205" s="9">
        <f t="shared" si="45"/>
        <v>0</v>
      </c>
      <c r="M205">
        <f t="shared" si="46"/>
        <v>0</v>
      </c>
      <c r="N205">
        <f t="shared" si="47"/>
        <v>0</v>
      </c>
      <c r="O205" s="8">
        <f t="shared" si="48"/>
        <v>0</v>
      </c>
      <c r="P205">
        <f t="shared" si="49"/>
        <v>2</v>
      </c>
      <c r="Q205">
        <f t="shared" si="50"/>
        <v>0</v>
      </c>
      <c r="R205" s="8">
        <f t="shared" si="51"/>
        <v>2</v>
      </c>
    </row>
    <row r="206" spans="1:18" x14ac:dyDescent="0.25">
      <c r="A206" t="s">
        <v>418</v>
      </c>
      <c r="B206" t="s">
        <v>419</v>
      </c>
      <c r="C206" s="3">
        <v>21538</v>
      </c>
      <c r="D206" s="3">
        <v>21517</v>
      </c>
      <c r="E206" s="3">
        <v>20101</v>
      </c>
      <c r="F206">
        <f t="shared" si="39"/>
        <v>99.902497910669524</v>
      </c>
      <c r="G206">
        <f t="shared" si="40"/>
        <v>93.328071315813915</v>
      </c>
      <c r="H206">
        <f t="shared" si="41"/>
        <v>0</v>
      </c>
      <c r="I206">
        <f t="shared" si="42"/>
        <v>0</v>
      </c>
      <c r="J206">
        <f t="shared" si="43"/>
        <v>0</v>
      </c>
      <c r="K206" s="8">
        <f t="shared" si="44"/>
        <v>0</v>
      </c>
      <c r="L206" s="9">
        <f t="shared" si="45"/>
        <v>0</v>
      </c>
      <c r="M206">
        <f t="shared" si="46"/>
        <v>0</v>
      </c>
      <c r="N206">
        <f t="shared" si="47"/>
        <v>0</v>
      </c>
      <c r="O206" s="8">
        <f t="shared" si="48"/>
        <v>0</v>
      </c>
      <c r="P206">
        <f t="shared" si="49"/>
        <v>2</v>
      </c>
      <c r="Q206">
        <f t="shared" si="50"/>
        <v>0</v>
      </c>
      <c r="R206" s="8">
        <f t="shared" si="51"/>
        <v>2</v>
      </c>
    </row>
    <row r="207" spans="1:18" x14ac:dyDescent="0.25">
      <c r="A207" t="s">
        <v>420</v>
      </c>
      <c r="B207" t="s">
        <v>421</v>
      </c>
      <c r="C207" s="3">
        <v>11916</v>
      </c>
      <c r="D207" s="3">
        <v>7518</v>
      </c>
      <c r="E207" s="3">
        <v>7980</v>
      </c>
      <c r="F207">
        <f t="shared" si="39"/>
        <v>63.091641490433027</v>
      </c>
      <c r="G207">
        <f t="shared" si="40"/>
        <v>66.968781470292043</v>
      </c>
      <c r="H207">
        <f t="shared" si="41"/>
        <v>0</v>
      </c>
      <c r="I207">
        <f t="shared" si="42"/>
        <v>4</v>
      </c>
      <c r="J207">
        <f t="shared" si="43"/>
        <v>0</v>
      </c>
      <c r="K207" s="8">
        <f t="shared" si="44"/>
        <v>4</v>
      </c>
      <c r="L207" s="9">
        <f t="shared" si="45"/>
        <v>0</v>
      </c>
      <c r="M207">
        <f t="shared" si="46"/>
        <v>0</v>
      </c>
      <c r="N207">
        <f t="shared" si="47"/>
        <v>0</v>
      </c>
      <c r="O207" s="8">
        <f t="shared" si="48"/>
        <v>0</v>
      </c>
      <c r="P207">
        <f t="shared" si="49"/>
        <v>0</v>
      </c>
      <c r="Q207">
        <f t="shared" si="50"/>
        <v>1</v>
      </c>
      <c r="R207" s="8">
        <f t="shared" si="51"/>
        <v>1</v>
      </c>
    </row>
    <row r="208" spans="1:18" x14ac:dyDescent="0.25">
      <c r="A208" t="s">
        <v>422</v>
      </c>
      <c r="B208" t="s">
        <v>423</v>
      </c>
      <c r="C208" s="3">
        <v>3805</v>
      </c>
      <c r="D208" s="3">
        <v>3726</v>
      </c>
      <c r="E208" s="3">
        <v>3325</v>
      </c>
      <c r="F208">
        <f t="shared" si="39"/>
        <v>97.923784494086732</v>
      </c>
      <c r="G208">
        <f t="shared" si="40"/>
        <v>87.385019710906704</v>
      </c>
      <c r="H208">
        <f t="shared" si="41"/>
        <v>0</v>
      </c>
      <c r="I208">
        <f t="shared" si="42"/>
        <v>0</v>
      </c>
      <c r="J208">
        <f t="shared" si="43"/>
        <v>0</v>
      </c>
      <c r="K208" s="8">
        <f t="shared" si="44"/>
        <v>0</v>
      </c>
      <c r="L208" s="9">
        <f t="shared" si="45"/>
        <v>0</v>
      </c>
      <c r="M208">
        <f t="shared" si="46"/>
        <v>0</v>
      </c>
      <c r="N208">
        <f t="shared" si="47"/>
        <v>0</v>
      </c>
      <c r="O208" s="8">
        <f t="shared" si="48"/>
        <v>0</v>
      </c>
      <c r="P208">
        <f t="shared" si="49"/>
        <v>2</v>
      </c>
      <c r="Q208">
        <f t="shared" si="50"/>
        <v>0</v>
      </c>
      <c r="R208" s="8">
        <f t="shared" si="51"/>
        <v>2</v>
      </c>
    </row>
    <row r="209" spans="1:18" x14ac:dyDescent="0.25">
      <c r="A209" t="s">
        <v>424</v>
      </c>
      <c r="B209" t="s">
        <v>425</v>
      </c>
      <c r="C209" s="3">
        <v>8111</v>
      </c>
      <c r="D209" s="3">
        <v>3792</v>
      </c>
      <c r="E209" s="3">
        <v>4655</v>
      </c>
      <c r="F209">
        <f t="shared" si="39"/>
        <v>46.751325360621379</v>
      </c>
      <c r="G209">
        <f t="shared" si="40"/>
        <v>57.391197139686845</v>
      </c>
      <c r="H209">
        <f t="shared" si="41"/>
        <v>6</v>
      </c>
      <c r="I209">
        <f t="shared" si="42"/>
        <v>0</v>
      </c>
      <c r="J209">
        <f t="shared" si="43"/>
        <v>0</v>
      </c>
      <c r="K209" s="8">
        <f t="shared" si="44"/>
        <v>6</v>
      </c>
      <c r="L209" s="9">
        <f t="shared" si="45"/>
        <v>0</v>
      </c>
      <c r="M209">
        <f t="shared" si="46"/>
        <v>0</v>
      </c>
      <c r="N209">
        <f t="shared" si="47"/>
        <v>0</v>
      </c>
      <c r="O209" s="8">
        <f t="shared" si="48"/>
        <v>0</v>
      </c>
      <c r="P209">
        <f t="shared" si="49"/>
        <v>0</v>
      </c>
      <c r="Q209">
        <f t="shared" si="50"/>
        <v>0</v>
      </c>
      <c r="R209" s="8">
        <f t="shared" si="51"/>
        <v>0</v>
      </c>
    </row>
    <row r="210" spans="1:18" x14ac:dyDescent="0.25">
      <c r="A210" t="s">
        <v>426</v>
      </c>
      <c r="B210" t="s">
        <v>427</v>
      </c>
      <c r="C210" s="3">
        <v>95035</v>
      </c>
      <c r="D210" s="3">
        <v>63413</v>
      </c>
      <c r="E210" s="3">
        <v>70818</v>
      </c>
      <c r="F210">
        <f t="shared" si="39"/>
        <v>66.725943073604469</v>
      </c>
      <c r="G210">
        <f t="shared" si="40"/>
        <v>74.51780922817909</v>
      </c>
      <c r="H210">
        <f t="shared" si="41"/>
        <v>0</v>
      </c>
      <c r="I210">
        <f t="shared" si="42"/>
        <v>4</v>
      </c>
      <c r="J210">
        <f t="shared" si="43"/>
        <v>0</v>
      </c>
      <c r="K210" s="8">
        <f t="shared" si="44"/>
        <v>4</v>
      </c>
      <c r="L210" s="9">
        <f t="shared" si="45"/>
        <v>0</v>
      </c>
      <c r="M210">
        <f t="shared" si="46"/>
        <v>0</v>
      </c>
      <c r="N210">
        <f t="shared" si="47"/>
        <v>0</v>
      </c>
      <c r="O210" s="8">
        <f t="shared" si="48"/>
        <v>0</v>
      </c>
      <c r="P210">
        <f t="shared" si="49"/>
        <v>0</v>
      </c>
      <c r="Q210">
        <f t="shared" si="50"/>
        <v>1</v>
      </c>
      <c r="R210" s="8">
        <f t="shared" si="51"/>
        <v>1</v>
      </c>
    </row>
    <row r="211" spans="1:18" x14ac:dyDescent="0.25">
      <c r="A211" t="s">
        <v>428</v>
      </c>
      <c r="B211" t="s">
        <v>429</v>
      </c>
      <c r="C211" s="3">
        <v>37980</v>
      </c>
      <c r="D211" s="3">
        <v>36107</v>
      </c>
      <c r="E211" s="3">
        <v>37927</v>
      </c>
      <c r="F211">
        <f t="shared" si="39"/>
        <v>95.068457082675096</v>
      </c>
      <c r="G211">
        <f t="shared" si="40"/>
        <v>99.860452869931535</v>
      </c>
      <c r="H211">
        <f t="shared" si="41"/>
        <v>0</v>
      </c>
      <c r="I211">
        <f t="shared" si="42"/>
        <v>0</v>
      </c>
      <c r="J211">
        <f t="shared" si="43"/>
        <v>0</v>
      </c>
      <c r="K211" s="8">
        <f t="shared" si="44"/>
        <v>0</v>
      </c>
      <c r="L211" s="9">
        <f t="shared" si="45"/>
        <v>0</v>
      </c>
      <c r="M211">
        <f t="shared" si="46"/>
        <v>0</v>
      </c>
      <c r="N211">
        <f t="shared" si="47"/>
        <v>0</v>
      </c>
      <c r="O211" s="8">
        <f t="shared" si="48"/>
        <v>0</v>
      </c>
      <c r="P211">
        <f t="shared" si="49"/>
        <v>2</v>
      </c>
      <c r="Q211">
        <f t="shared" si="50"/>
        <v>0</v>
      </c>
      <c r="R211" s="8">
        <f t="shared" si="51"/>
        <v>2</v>
      </c>
    </row>
    <row r="212" spans="1:18" x14ac:dyDescent="0.25">
      <c r="A212" t="s">
        <v>430</v>
      </c>
      <c r="B212" t="s">
        <v>431</v>
      </c>
      <c r="C212" s="3">
        <v>4504</v>
      </c>
      <c r="D212" s="3">
        <v>3918</v>
      </c>
      <c r="E212" s="3">
        <v>4125</v>
      </c>
      <c r="F212">
        <f t="shared" si="39"/>
        <v>86.989342806394319</v>
      </c>
      <c r="G212">
        <f t="shared" si="40"/>
        <v>91.585257548845462</v>
      </c>
      <c r="H212">
        <f t="shared" si="41"/>
        <v>0</v>
      </c>
      <c r="I212">
        <f t="shared" si="42"/>
        <v>0</v>
      </c>
      <c r="J212">
        <f t="shared" si="43"/>
        <v>2</v>
      </c>
      <c r="K212" s="8">
        <f t="shared" si="44"/>
        <v>2</v>
      </c>
      <c r="L212" s="9">
        <f t="shared" si="45"/>
        <v>0</v>
      </c>
      <c r="M212">
        <f t="shared" si="46"/>
        <v>0</v>
      </c>
      <c r="N212">
        <f t="shared" si="47"/>
        <v>0</v>
      </c>
      <c r="O212" s="8">
        <f t="shared" si="48"/>
        <v>0</v>
      </c>
      <c r="P212">
        <f t="shared" si="49"/>
        <v>2</v>
      </c>
      <c r="Q212">
        <f t="shared" si="50"/>
        <v>0</v>
      </c>
      <c r="R212" s="8">
        <f t="shared" si="51"/>
        <v>2</v>
      </c>
    </row>
    <row r="213" spans="1:18" x14ac:dyDescent="0.25">
      <c r="A213" t="s">
        <v>432</v>
      </c>
      <c r="B213" t="s">
        <v>433</v>
      </c>
      <c r="C213" s="3">
        <v>5567</v>
      </c>
      <c r="D213" s="3">
        <v>4240</v>
      </c>
      <c r="E213" s="3">
        <v>350</v>
      </c>
      <c r="F213">
        <f t="shared" si="39"/>
        <v>76.163104005748167</v>
      </c>
      <c r="G213">
        <f t="shared" si="40"/>
        <v>6.2870486797197769</v>
      </c>
      <c r="H213">
        <f t="shared" si="41"/>
        <v>0</v>
      </c>
      <c r="I213">
        <f t="shared" si="42"/>
        <v>0</v>
      </c>
      <c r="J213">
        <f t="shared" si="43"/>
        <v>2</v>
      </c>
      <c r="K213" s="8">
        <f t="shared" si="44"/>
        <v>2</v>
      </c>
      <c r="L213" s="9">
        <f t="shared" si="45"/>
        <v>4</v>
      </c>
      <c r="M213">
        <f t="shared" si="46"/>
        <v>0</v>
      </c>
      <c r="N213">
        <f t="shared" si="47"/>
        <v>0</v>
      </c>
      <c r="O213" s="8">
        <f t="shared" si="48"/>
        <v>4</v>
      </c>
      <c r="P213">
        <f t="shared" si="49"/>
        <v>2</v>
      </c>
      <c r="Q213">
        <f t="shared" si="50"/>
        <v>0</v>
      </c>
      <c r="R213" s="8">
        <f t="shared" si="51"/>
        <v>2</v>
      </c>
    </row>
    <row r="214" spans="1:18" x14ac:dyDescent="0.25">
      <c r="A214" t="s">
        <v>434</v>
      </c>
      <c r="B214" t="s">
        <v>435</v>
      </c>
      <c r="C214" s="3">
        <v>4652</v>
      </c>
      <c r="D214" s="3">
        <v>2019</v>
      </c>
      <c r="E214" s="3">
        <v>2249</v>
      </c>
      <c r="F214">
        <f t="shared" si="39"/>
        <v>43.400687876182289</v>
      </c>
      <c r="G214">
        <f t="shared" si="40"/>
        <v>48.34479793637145</v>
      </c>
      <c r="H214">
        <f t="shared" si="41"/>
        <v>6</v>
      </c>
      <c r="I214">
        <f t="shared" si="42"/>
        <v>0</v>
      </c>
      <c r="J214">
        <f t="shared" si="43"/>
        <v>0</v>
      </c>
      <c r="K214" s="8">
        <f t="shared" si="44"/>
        <v>6</v>
      </c>
      <c r="L214" s="9">
        <f t="shared" si="45"/>
        <v>0</v>
      </c>
      <c r="M214">
        <f t="shared" si="46"/>
        <v>0</v>
      </c>
      <c r="N214">
        <f t="shared" si="47"/>
        <v>0</v>
      </c>
      <c r="O214" s="8">
        <f t="shared" si="48"/>
        <v>0</v>
      </c>
      <c r="P214">
        <f t="shared" si="49"/>
        <v>0</v>
      </c>
      <c r="Q214">
        <f t="shared" si="50"/>
        <v>0</v>
      </c>
      <c r="R214" s="8">
        <f t="shared" si="51"/>
        <v>0</v>
      </c>
    </row>
    <row r="215" spans="1:18" x14ac:dyDescent="0.25">
      <c r="A215" t="s">
        <v>436</v>
      </c>
      <c r="B215" t="s">
        <v>437</v>
      </c>
      <c r="C215" s="3">
        <v>17913</v>
      </c>
      <c r="D215" s="3">
        <v>5550</v>
      </c>
      <c r="E215" s="3">
        <v>10500</v>
      </c>
      <c r="F215">
        <f t="shared" si="39"/>
        <v>30.983084910400265</v>
      </c>
      <c r="G215">
        <f t="shared" si="40"/>
        <v>58.61664712778429</v>
      </c>
      <c r="H215">
        <f t="shared" si="41"/>
        <v>6</v>
      </c>
      <c r="I215">
        <f t="shared" si="42"/>
        <v>0</v>
      </c>
      <c r="J215">
        <f t="shared" si="43"/>
        <v>0</v>
      </c>
      <c r="K215" s="8">
        <f t="shared" si="44"/>
        <v>6</v>
      </c>
      <c r="L215" s="9">
        <f t="shared" si="45"/>
        <v>0</v>
      </c>
      <c r="M215">
        <f t="shared" si="46"/>
        <v>0</v>
      </c>
      <c r="N215">
        <f t="shared" si="47"/>
        <v>0</v>
      </c>
      <c r="O215" s="8">
        <f t="shared" si="48"/>
        <v>0</v>
      </c>
      <c r="P215">
        <f t="shared" si="49"/>
        <v>0</v>
      </c>
      <c r="Q215">
        <f t="shared" si="50"/>
        <v>0</v>
      </c>
      <c r="R215" s="8">
        <f t="shared" si="51"/>
        <v>0</v>
      </c>
    </row>
    <row r="216" spans="1:18" x14ac:dyDescent="0.25">
      <c r="A216" t="s">
        <v>438</v>
      </c>
      <c r="B216" t="s">
        <v>439</v>
      </c>
      <c r="C216" s="3">
        <v>1964</v>
      </c>
      <c r="D216" s="3">
        <v>19</v>
      </c>
      <c r="E216" s="3">
        <v>229</v>
      </c>
      <c r="F216">
        <f t="shared" si="39"/>
        <v>0.96741344195519341</v>
      </c>
      <c r="G216">
        <f t="shared" si="40"/>
        <v>11.659877800407333</v>
      </c>
      <c r="H216">
        <f t="shared" si="41"/>
        <v>6</v>
      </c>
      <c r="I216">
        <f t="shared" si="42"/>
        <v>0</v>
      </c>
      <c r="J216">
        <f t="shared" si="43"/>
        <v>0</v>
      </c>
      <c r="K216" s="8">
        <f t="shared" si="44"/>
        <v>6</v>
      </c>
      <c r="L216" s="9">
        <f t="shared" si="45"/>
        <v>4</v>
      </c>
      <c r="M216">
        <f t="shared" si="46"/>
        <v>0</v>
      </c>
      <c r="N216">
        <f t="shared" si="47"/>
        <v>0</v>
      </c>
      <c r="O216" s="8">
        <f t="shared" si="48"/>
        <v>4</v>
      </c>
      <c r="P216">
        <f t="shared" si="49"/>
        <v>0</v>
      </c>
      <c r="Q216">
        <f t="shared" si="50"/>
        <v>0</v>
      </c>
      <c r="R216" s="8">
        <f t="shared" si="51"/>
        <v>0</v>
      </c>
    </row>
    <row r="217" spans="1:18" x14ac:dyDescent="0.25">
      <c r="A217" t="s">
        <v>440</v>
      </c>
      <c r="B217" t="s">
        <v>441</v>
      </c>
      <c r="C217" s="3">
        <v>13099</v>
      </c>
      <c r="D217" s="3">
        <v>7406</v>
      </c>
      <c r="E217" s="3">
        <v>8156</v>
      </c>
      <c r="F217">
        <f t="shared" si="39"/>
        <v>56.538667073822424</v>
      </c>
      <c r="G217">
        <f t="shared" si="40"/>
        <v>62.264294984349952</v>
      </c>
      <c r="H217">
        <f t="shared" si="41"/>
        <v>0</v>
      </c>
      <c r="I217">
        <f t="shared" si="42"/>
        <v>4</v>
      </c>
      <c r="J217">
        <f t="shared" si="43"/>
        <v>0</v>
      </c>
      <c r="K217" s="8">
        <f t="shared" si="44"/>
        <v>4</v>
      </c>
      <c r="L217" s="9">
        <f t="shared" si="45"/>
        <v>0</v>
      </c>
      <c r="M217">
        <f t="shared" si="46"/>
        <v>0</v>
      </c>
      <c r="N217">
        <f t="shared" si="47"/>
        <v>0</v>
      </c>
      <c r="O217" s="8">
        <f t="shared" si="48"/>
        <v>0</v>
      </c>
      <c r="P217">
        <f t="shared" si="49"/>
        <v>0</v>
      </c>
      <c r="Q217">
        <f t="shared" si="50"/>
        <v>1</v>
      </c>
      <c r="R217" s="8">
        <f t="shared" si="51"/>
        <v>1</v>
      </c>
    </row>
    <row r="218" spans="1:18" x14ac:dyDescent="0.25">
      <c r="A218" t="s">
        <v>442</v>
      </c>
      <c r="B218" t="s">
        <v>443</v>
      </c>
      <c r="C218" s="3">
        <v>5105</v>
      </c>
      <c r="D218" s="3">
        <v>4327</v>
      </c>
      <c r="E218" s="3">
        <v>4077</v>
      </c>
      <c r="F218">
        <f t="shared" si="39"/>
        <v>84.760039177277179</v>
      </c>
      <c r="G218">
        <f t="shared" si="40"/>
        <v>79.862879529872671</v>
      </c>
      <c r="H218">
        <f t="shared" si="41"/>
        <v>0</v>
      </c>
      <c r="I218">
        <f t="shared" si="42"/>
        <v>0</v>
      </c>
      <c r="J218">
        <f t="shared" si="43"/>
        <v>2</v>
      </c>
      <c r="K218" s="8">
        <f t="shared" si="44"/>
        <v>2</v>
      </c>
      <c r="L218" s="9">
        <f t="shared" si="45"/>
        <v>0</v>
      </c>
      <c r="M218">
        <f t="shared" si="46"/>
        <v>0</v>
      </c>
      <c r="N218">
        <f t="shared" si="47"/>
        <v>0</v>
      </c>
      <c r="O218" s="8">
        <f t="shared" si="48"/>
        <v>0</v>
      </c>
      <c r="P218">
        <f t="shared" si="49"/>
        <v>2</v>
      </c>
      <c r="Q218">
        <f t="shared" si="50"/>
        <v>0</v>
      </c>
      <c r="R218" s="8">
        <f t="shared" si="51"/>
        <v>2</v>
      </c>
    </row>
    <row r="219" spans="1:18" x14ac:dyDescent="0.25">
      <c r="A219" t="s">
        <v>444</v>
      </c>
      <c r="B219" t="s">
        <v>445</v>
      </c>
      <c r="C219" s="3">
        <v>7994</v>
      </c>
      <c r="D219" s="3">
        <v>3079</v>
      </c>
      <c r="E219" s="3">
        <v>4079</v>
      </c>
      <c r="F219">
        <f t="shared" si="39"/>
        <v>38.516387290467854</v>
      </c>
      <c r="G219">
        <f t="shared" si="40"/>
        <v>51.025769326995253</v>
      </c>
      <c r="H219">
        <f t="shared" si="41"/>
        <v>6</v>
      </c>
      <c r="I219">
        <f t="shared" si="42"/>
        <v>0</v>
      </c>
      <c r="J219">
        <f t="shared" si="43"/>
        <v>0</v>
      </c>
      <c r="K219" s="8">
        <f t="shared" si="44"/>
        <v>6</v>
      </c>
      <c r="L219" s="9">
        <f t="shared" si="45"/>
        <v>0</v>
      </c>
      <c r="M219">
        <f t="shared" si="46"/>
        <v>0</v>
      </c>
      <c r="N219">
        <f t="shared" si="47"/>
        <v>0</v>
      </c>
      <c r="O219" s="8">
        <f t="shared" si="48"/>
        <v>0</v>
      </c>
      <c r="P219">
        <f t="shared" si="49"/>
        <v>0</v>
      </c>
      <c r="Q219">
        <f t="shared" si="50"/>
        <v>0</v>
      </c>
      <c r="R219" s="8">
        <f t="shared" si="51"/>
        <v>0</v>
      </c>
    </row>
    <row r="220" spans="1:18" x14ac:dyDescent="0.25">
      <c r="A220" t="s">
        <v>446</v>
      </c>
      <c r="B220" t="s">
        <v>447</v>
      </c>
      <c r="C220" s="3">
        <v>9356</v>
      </c>
      <c r="D220" s="3">
        <v>4154</v>
      </c>
      <c r="E220" s="3">
        <v>7282</v>
      </c>
      <c r="F220">
        <f t="shared" si="39"/>
        <v>44.399315946985887</v>
      </c>
      <c r="G220">
        <f t="shared" si="40"/>
        <v>77.832407011543395</v>
      </c>
      <c r="H220">
        <f t="shared" si="41"/>
        <v>6</v>
      </c>
      <c r="I220">
        <f t="shared" si="42"/>
        <v>0</v>
      </c>
      <c r="J220">
        <f t="shared" si="43"/>
        <v>0</v>
      </c>
      <c r="K220" s="8">
        <f t="shared" si="44"/>
        <v>6</v>
      </c>
      <c r="L220" s="9">
        <f t="shared" si="45"/>
        <v>0</v>
      </c>
      <c r="M220">
        <f t="shared" si="46"/>
        <v>0</v>
      </c>
      <c r="N220">
        <f t="shared" si="47"/>
        <v>0</v>
      </c>
      <c r="O220" s="8">
        <f t="shared" si="48"/>
        <v>0</v>
      </c>
      <c r="P220">
        <f t="shared" si="49"/>
        <v>0</v>
      </c>
      <c r="Q220">
        <f t="shared" si="50"/>
        <v>0</v>
      </c>
      <c r="R220" s="8">
        <f t="shared" si="51"/>
        <v>0</v>
      </c>
    </row>
    <row r="221" spans="1:18" x14ac:dyDescent="0.25">
      <c r="A221" t="s">
        <v>448</v>
      </c>
      <c r="B221" t="s">
        <v>449</v>
      </c>
      <c r="C221" s="3">
        <v>107138</v>
      </c>
      <c r="D221" s="3">
        <v>101906</v>
      </c>
      <c r="E221" s="3">
        <v>72685</v>
      </c>
      <c r="F221">
        <f t="shared" si="39"/>
        <v>95.11657861823069</v>
      </c>
      <c r="G221">
        <f t="shared" si="40"/>
        <v>67.842408855868129</v>
      </c>
      <c r="H221">
        <f t="shared" si="41"/>
        <v>0</v>
      </c>
      <c r="I221">
        <f t="shared" si="42"/>
        <v>0</v>
      </c>
      <c r="J221">
        <f t="shared" si="43"/>
        <v>0</v>
      </c>
      <c r="K221" s="8">
        <f t="shared" si="44"/>
        <v>0</v>
      </c>
      <c r="L221" s="9">
        <f t="shared" si="45"/>
        <v>0</v>
      </c>
      <c r="M221">
        <f t="shared" si="46"/>
        <v>0</v>
      </c>
      <c r="N221">
        <f t="shared" si="47"/>
        <v>0</v>
      </c>
      <c r="O221" s="8">
        <f t="shared" si="48"/>
        <v>0</v>
      </c>
      <c r="P221">
        <f t="shared" si="49"/>
        <v>2</v>
      </c>
      <c r="Q221">
        <f t="shared" si="50"/>
        <v>0</v>
      </c>
      <c r="R221" s="8">
        <f t="shared" si="51"/>
        <v>2</v>
      </c>
    </row>
    <row r="222" spans="1:18" x14ac:dyDescent="0.25">
      <c r="A222" t="s">
        <v>450</v>
      </c>
      <c r="B222" t="s">
        <v>451</v>
      </c>
      <c r="C222" s="3">
        <v>61903</v>
      </c>
      <c r="D222" s="3">
        <v>59675</v>
      </c>
      <c r="E222" s="3">
        <v>54725</v>
      </c>
      <c r="F222">
        <f t="shared" si="39"/>
        <v>96.400820638741251</v>
      </c>
      <c r="G222">
        <f t="shared" si="40"/>
        <v>88.404439203269632</v>
      </c>
      <c r="H222">
        <f t="shared" si="41"/>
        <v>0</v>
      </c>
      <c r="I222">
        <f t="shared" si="42"/>
        <v>0</v>
      </c>
      <c r="J222">
        <f t="shared" si="43"/>
        <v>0</v>
      </c>
      <c r="K222" s="8">
        <f t="shared" si="44"/>
        <v>0</v>
      </c>
      <c r="L222" s="9">
        <f t="shared" si="45"/>
        <v>0</v>
      </c>
      <c r="M222">
        <f t="shared" si="46"/>
        <v>0</v>
      </c>
      <c r="N222">
        <f t="shared" si="47"/>
        <v>0</v>
      </c>
      <c r="O222" s="8">
        <f t="shared" si="48"/>
        <v>0</v>
      </c>
      <c r="P222">
        <f t="shared" si="49"/>
        <v>2</v>
      </c>
      <c r="Q222">
        <f t="shared" si="50"/>
        <v>0</v>
      </c>
      <c r="R222" s="8">
        <f t="shared" si="51"/>
        <v>2</v>
      </c>
    </row>
    <row r="223" spans="1:18" x14ac:dyDescent="0.25">
      <c r="A223" t="s">
        <v>452</v>
      </c>
      <c r="B223" t="s">
        <v>453</v>
      </c>
      <c r="C223" s="3">
        <v>7531</v>
      </c>
      <c r="D223" s="3">
        <v>7524</v>
      </c>
      <c r="E223" s="3">
        <v>2517</v>
      </c>
      <c r="F223">
        <f t="shared" si="39"/>
        <v>99.907050856459961</v>
      </c>
      <c r="G223">
        <f t="shared" si="40"/>
        <v>33.42185632718099</v>
      </c>
      <c r="H223">
        <f t="shared" si="41"/>
        <v>0</v>
      </c>
      <c r="I223">
        <f t="shared" si="42"/>
        <v>0</v>
      </c>
      <c r="J223">
        <f t="shared" si="43"/>
        <v>0</v>
      </c>
      <c r="K223" s="8">
        <f t="shared" si="44"/>
        <v>0</v>
      </c>
      <c r="L223" s="9">
        <f t="shared" si="45"/>
        <v>0</v>
      </c>
      <c r="M223">
        <f t="shared" si="46"/>
        <v>0</v>
      </c>
      <c r="N223">
        <f t="shared" si="47"/>
        <v>1</v>
      </c>
      <c r="O223" s="8">
        <f t="shared" si="48"/>
        <v>1</v>
      </c>
      <c r="P223">
        <f t="shared" si="49"/>
        <v>2</v>
      </c>
      <c r="Q223">
        <f t="shared" si="50"/>
        <v>0</v>
      </c>
      <c r="R223" s="8">
        <f t="shared" si="51"/>
        <v>2</v>
      </c>
    </row>
    <row r="224" spans="1:18" x14ac:dyDescent="0.25">
      <c r="A224" t="s">
        <v>454</v>
      </c>
      <c r="B224" t="s">
        <v>455</v>
      </c>
      <c r="C224" s="3">
        <v>10964</v>
      </c>
      <c r="D224" s="3">
        <v>10485</v>
      </c>
      <c r="E224" s="3">
        <v>4627</v>
      </c>
      <c r="F224">
        <f t="shared" si="39"/>
        <v>95.631156512221821</v>
      </c>
      <c r="G224">
        <f t="shared" si="40"/>
        <v>42.201751185698647</v>
      </c>
      <c r="H224">
        <f t="shared" si="41"/>
        <v>0</v>
      </c>
      <c r="I224">
        <f t="shared" si="42"/>
        <v>0</v>
      </c>
      <c r="J224">
        <f t="shared" si="43"/>
        <v>0</v>
      </c>
      <c r="K224" s="8">
        <f t="shared" si="44"/>
        <v>0</v>
      </c>
      <c r="L224" s="9">
        <f t="shared" si="45"/>
        <v>0</v>
      </c>
      <c r="M224">
        <f t="shared" si="46"/>
        <v>0</v>
      </c>
      <c r="N224">
        <f t="shared" si="47"/>
        <v>0</v>
      </c>
      <c r="O224" s="8">
        <f t="shared" si="48"/>
        <v>0</v>
      </c>
      <c r="P224">
        <f t="shared" si="49"/>
        <v>2</v>
      </c>
      <c r="Q224">
        <f t="shared" si="50"/>
        <v>0</v>
      </c>
      <c r="R224" s="8">
        <f t="shared" si="51"/>
        <v>2</v>
      </c>
    </row>
    <row r="225" spans="1:18" x14ac:dyDescent="0.25">
      <c r="A225" t="s">
        <v>456</v>
      </c>
      <c r="B225" t="s">
        <v>457</v>
      </c>
      <c r="C225" s="3">
        <v>7283</v>
      </c>
      <c r="D225" s="3">
        <v>5954</v>
      </c>
      <c r="E225" s="3">
        <v>796</v>
      </c>
      <c r="F225">
        <f t="shared" si="39"/>
        <v>81.752025264314156</v>
      </c>
      <c r="G225">
        <f t="shared" si="40"/>
        <v>10.929561993683921</v>
      </c>
      <c r="H225">
        <f t="shared" si="41"/>
        <v>0</v>
      </c>
      <c r="I225">
        <f t="shared" si="42"/>
        <v>0</v>
      </c>
      <c r="J225">
        <f t="shared" si="43"/>
        <v>2</v>
      </c>
      <c r="K225" s="8">
        <f t="shared" si="44"/>
        <v>2</v>
      </c>
      <c r="L225" s="9">
        <f t="shared" si="45"/>
        <v>4</v>
      </c>
      <c r="M225">
        <f t="shared" si="46"/>
        <v>0</v>
      </c>
      <c r="N225">
        <f t="shared" si="47"/>
        <v>0</v>
      </c>
      <c r="O225" s="8">
        <f t="shared" si="48"/>
        <v>4</v>
      </c>
      <c r="P225">
        <f t="shared" si="49"/>
        <v>2</v>
      </c>
      <c r="Q225">
        <f t="shared" si="50"/>
        <v>0</v>
      </c>
      <c r="R225" s="8">
        <f t="shared" si="51"/>
        <v>2</v>
      </c>
    </row>
    <row r="226" spans="1:18" x14ac:dyDescent="0.25">
      <c r="A226" t="s">
        <v>458</v>
      </c>
      <c r="B226" t="s">
        <v>459</v>
      </c>
      <c r="C226" s="3">
        <v>8605</v>
      </c>
      <c r="D226" s="3">
        <v>8174</v>
      </c>
      <c r="E226" s="3">
        <v>5160</v>
      </c>
      <c r="F226">
        <f t="shared" si="39"/>
        <v>94.991284137129568</v>
      </c>
      <c r="G226">
        <f t="shared" si="40"/>
        <v>59.965136548518302</v>
      </c>
      <c r="H226">
        <f t="shared" si="41"/>
        <v>0</v>
      </c>
      <c r="I226">
        <f t="shared" si="42"/>
        <v>0</v>
      </c>
      <c r="J226">
        <f t="shared" si="43"/>
        <v>0</v>
      </c>
      <c r="K226" s="8">
        <f t="shared" si="44"/>
        <v>0</v>
      </c>
      <c r="L226" s="9">
        <f t="shared" si="45"/>
        <v>0</v>
      </c>
      <c r="M226">
        <f t="shared" si="46"/>
        <v>0</v>
      </c>
      <c r="N226">
        <f t="shared" si="47"/>
        <v>0</v>
      </c>
      <c r="O226" s="8">
        <f t="shared" si="48"/>
        <v>0</v>
      </c>
      <c r="P226">
        <f t="shared" si="49"/>
        <v>2</v>
      </c>
      <c r="Q226">
        <f t="shared" si="50"/>
        <v>0</v>
      </c>
      <c r="R226" s="8">
        <f t="shared" si="51"/>
        <v>2</v>
      </c>
    </row>
    <row r="227" spans="1:18" x14ac:dyDescent="0.25">
      <c r="A227" t="s">
        <v>460</v>
      </c>
      <c r="B227" t="s">
        <v>461</v>
      </c>
      <c r="C227" s="3">
        <v>3017</v>
      </c>
      <c r="D227" s="3">
        <v>2939</v>
      </c>
      <c r="E227" s="3">
        <v>2744</v>
      </c>
      <c r="F227">
        <f t="shared" si="39"/>
        <v>97.414650314882337</v>
      </c>
      <c r="G227">
        <f t="shared" si="40"/>
        <v>90.951276102088158</v>
      </c>
      <c r="H227">
        <f t="shared" si="41"/>
        <v>0</v>
      </c>
      <c r="I227">
        <f t="shared" si="42"/>
        <v>0</v>
      </c>
      <c r="J227">
        <f t="shared" si="43"/>
        <v>0</v>
      </c>
      <c r="K227" s="8">
        <f t="shared" si="44"/>
        <v>0</v>
      </c>
      <c r="L227" s="9">
        <f t="shared" si="45"/>
        <v>0</v>
      </c>
      <c r="M227">
        <f t="shared" si="46"/>
        <v>0</v>
      </c>
      <c r="N227">
        <f t="shared" si="47"/>
        <v>0</v>
      </c>
      <c r="O227" s="8">
        <f t="shared" si="48"/>
        <v>0</v>
      </c>
      <c r="P227">
        <f t="shared" si="49"/>
        <v>2</v>
      </c>
      <c r="Q227">
        <f t="shared" si="50"/>
        <v>0</v>
      </c>
      <c r="R227" s="8">
        <f t="shared" si="51"/>
        <v>2</v>
      </c>
    </row>
    <row r="228" spans="1:18" x14ac:dyDescent="0.25">
      <c r="A228" t="s">
        <v>462</v>
      </c>
      <c r="B228" t="s">
        <v>463</v>
      </c>
      <c r="C228" s="3">
        <v>5588</v>
      </c>
      <c r="D228" s="3">
        <v>5235</v>
      </c>
      <c r="E228" s="3">
        <v>2416</v>
      </c>
      <c r="F228">
        <f t="shared" si="39"/>
        <v>93.682891911238357</v>
      </c>
      <c r="G228">
        <f t="shared" si="40"/>
        <v>43.235504652827487</v>
      </c>
      <c r="H228">
        <f t="shared" si="41"/>
        <v>0</v>
      </c>
      <c r="I228">
        <f t="shared" si="42"/>
        <v>0</v>
      </c>
      <c r="J228">
        <f t="shared" si="43"/>
        <v>0</v>
      </c>
      <c r="K228" s="8">
        <f t="shared" si="44"/>
        <v>0</v>
      </c>
      <c r="L228" s="9">
        <f t="shared" si="45"/>
        <v>0</v>
      </c>
      <c r="M228">
        <f t="shared" si="46"/>
        <v>0</v>
      </c>
      <c r="N228">
        <f t="shared" si="47"/>
        <v>0</v>
      </c>
      <c r="O228" s="8">
        <f t="shared" si="48"/>
        <v>0</v>
      </c>
      <c r="P228">
        <f t="shared" si="49"/>
        <v>2</v>
      </c>
      <c r="Q228">
        <f t="shared" si="50"/>
        <v>0</v>
      </c>
      <c r="R228" s="8">
        <f t="shared" si="51"/>
        <v>2</v>
      </c>
    </row>
    <row r="229" spans="1:18" x14ac:dyDescent="0.25">
      <c r="A229" t="s">
        <v>464</v>
      </c>
      <c r="B229" t="s">
        <v>465</v>
      </c>
      <c r="C229" s="3">
        <v>10852</v>
      </c>
      <c r="D229" s="3">
        <v>10094</v>
      </c>
      <c r="E229" s="3">
        <v>4860</v>
      </c>
      <c r="F229">
        <f t="shared" si="39"/>
        <v>93.015112421673436</v>
      </c>
      <c r="G229">
        <f t="shared" si="40"/>
        <v>44.784371544415777</v>
      </c>
      <c r="H229">
        <f t="shared" si="41"/>
        <v>0</v>
      </c>
      <c r="I229">
        <f t="shared" si="42"/>
        <v>0</v>
      </c>
      <c r="J229">
        <f t="shared" si="43"/>
        <v>0</v>
      </c>
      <c r="K229" s="8">
        <f t="shared" si="44"/>
        <v>0</v>
      </c>
      <c r="L229" s="9">
        <f t="shared" si="45"/>
        <v>0</v>
      </c>
      <c r="M229">
        <f t="shared" si="46"/>
        <v>0</v>
      </c>
      <c r="N229">
        <f t="shared" si="47"/>
        <v>0</v>
      </c>
      <c r="O229" s="8">
        <f t="shared" si="48"/>
        <v>0</v>
      </c>
      <c r="P229">
        <f t="shared" si="49"/>
        <v>2</v>
      </c>
      <c r="Q229">
        <f t="shared" si="50"/>
        <v>0</v>
      </c>
      <c r="R229" s="8">
        <f t="shared" si="51"/>
        <v>2</v>
      </c>
    </row>
    <row r="230" spans="1:18" x14ac:dyDescent="0.25">
      <c r="A230" t="s">
        <v>466</v>
      </c>
      <c r="B230" t="s">
        <v>467</v>
      </c>
      <c r="C230" s="3">
        <v>61690</v>
      </c>
      <c r="D230" s="3">
        <v>38339</v>
      </c>
      <c r="E230" s="3">
        <v>18950</v>
      </c>
      <c r="F230">
        <f t="shared" si="39"/>
        <v>62.147835953963373</v>
      </c>
      <c r="G230">
        <f t="shared" si="40"/>
        <v>30.718106662343981</v>
      </c>
      <c r="H230">
        <f t="shared" si="41"/>
        <v>0</v>
      </c>
      <c r="I230">
        <f t="shared" si="42"/>
        <v>4</v>
      </c>
      <c r="J230">
        <f t="shared" si="43"/>
        <v>0</v>
      </c>
      <c r="K230" s="8">
        <f t="shared" si="44"/>
        <v>4</v>
      </c>
      <c r="L230" s="9">
        <f t="shared" si="45"/>
        <v>0</v>
      </c>
      <c r="M230">
        <f t="shared" si="46"/>
        <v>0</v>
      </c>
      <c r="N230">
        <f t="shared" si="47"/>
        <v>1</v>
      </c>
      <c r="O230" s="8">
        <f t="shared" si="48"/>
        <v>1</v>
      </c>
      <c r="P230">
        <f t="shared" si="49"/>
        <v>0</v>
      </c>
      <c r="Q230">
        <f t="shared" si="50"/>
        <v>1</v>
      </c>
      <c r="R230" s="8">
        <f t="shared" si="51"/>
        <v>1</v>
      </c>
    </row>
    <row r="231" spans="1:18" x14ac:dyDescent="0.25">
      <c r="A231" t="s">
        <v>468</v>
      </c>
      <c r="B231" t="s">
        <v>469</v>
      </c>
      <c r="C231" s="3">
        <v>11843</v>
      </c>
      <c r="D231" s="3">
        <v>6439</v>
      </c>
      <c r="E231" s="3">
        <v>5445</v>
      </c>
      <c r="F231">
        <f t="shared" si="39"/>
        <v>54.369669847167103</v>
      </c>
      <c r="G231">
        <f t="shared" si="40"/>
        <v>45.976526218019082</v>
      </c>
      <c r="H231">
        <f t="shared" si="41"/>
        <v>0</v>
      </c>
      <c r="I231">
        <f t="shared" si="42"/>
        <v>4</v>
      </c>
      <c r="J231">
        <f t="shared" si="43"/>
        <v>0</v>
      </c>
      <c r="K231" s="8">
        <f t="shared" si="44"/>
        <v>4</v>
      </c>
      <c r="L231" s="9">
        <f t="shared" si="45"/>
        <v>0</v>
      </c>
      <c r="M231">
        <f t="shared" si="46"/>
        <v>0</v>
      </c>
      <c r="N231">
        <f t="shared" si="47"/>
        <v>0</v>
      </c>
      <c r="O231" s="8">
        <f t="shared" si="48"/>
        <v>0</v>
      </c>
      <c r="P231">
        <f t="shared" si="49"/>
        <v>0</v>
      </c>
      <c r="Q231">
        <f t="shared" si="50"/>
        <v>1</v>
      </c>
      <c r="R231" s="8">
        <f t="shared" si="51"/>
        <v>1</v>
      </c>
    </row>
    <row r="232" spans="1:18" x14ac:dyDescent="0.25">
      <c r="A232" t="s">
        <v>470</v>
      </c>
      <c r="B232" t="s">
        <v>471</v>
      </c>
      <c r="C232" s="3">
        <v>10467</v>
      </c>
      <c r="D232" s="3">
        <v>4975</v>
      </c>
      <c r="E232" s="3">
        <v>3304</v>
      </c>
      <c r="F232">
        <f t="shared" si="39"/>
        <v>47.530333428871693</v>
      </c>
      <c r="G232">
        <f t="shared" si="40"/>
        <v>31.565873698289863</v>
      </c>
      <c r="H232">
        <f t="shared" si="41"/>
        <v>6</v>
      </c>
      <c r="I232">
        <f t="shared" si="42"/>
        <v>0</v>
      </c>
      <c r="J232">
        <f t="shared" si="43"/>
        <v>0</v>
      </c>
      <c r="K232" s="8">
        <f t="shared" si="44"/>
        <v>6</v>
      </c>
      <c r="L232" s="9">
        <f t="shared" si="45"/>
        <v>0</v>
      </c>
      <c r="M232">
        <f t="shared" si="46"/>
        <v>0</v>
      </c>
      <c r="N232">
        <f t="shared" si="47"/>
        <v>1</v>
      </c>
      <c r="O232" s="8">
        <f t="shared" si="48"/>
        <v>1</v>
      </c>
      <c r="P232">
        <f t="shared" si="49"/>
        <v>0</v>
      </c>
      <c r="Q232">
        <f t="shared" si="50"/>
        <v>0</v>
      </c>
      <c r="R232" s="8">
        <f t="shared" si="51"/>
        <v>0</v>
      </c>
    </row>
    <row r="233" spans="1:18" x14ac:dyDescent="0.25">
      <c r="A233" t="s">
        <v>472</v>
      </c>
      <c r="B233" t="s">
        <v>473</v>
      </c>
      <c r="C233" s="3">
        <v>10504</v>
      </c>
      <c r="D233" s="3">
        <v>5978</v>
      </c>
      <c r="E233" s="3">
        <v>1781</v>
      </c>
      <c r="F233">
        <f t="shared" si="39"/>
        <v>56.91165270373191</v>
      </c>
      <c r="G233">
        <f t="shared" si="40"/>
        <v>16.955445544554458</v>
      </c>
      <c r="H233">
        <f t="shared" si="41"/>
        <v>0</v>
      </c>
      <c r="I233">
        <f t="shared" si="42"/>
        <v>4</v>
      </c>
      <c r="J233">
        <f t="shared" si="43"/>
        <v>0</v>
      </c>
      <c r="K233" s="8">
        <f t="shared" si="44"/>
        <v>4</v>
      </c>
      <c r="L233" s="9">
        <f t="shared" si="45"/>
        <v>4</v>
      </c>
      <c r="M233">
        <f t="shared" si="46"/>
        <v>0</v>
      </c>
      <c r="N233">
        <f t="shared" si="47"/>
        <v>0</v>
      </c>
      <c r="O233" s="8">
        <f t="shared" si="48"/>
        <v>4</v>
      </c>
      <c r="P233">
        <f t="shared" si="49"/>
        <v>0</v>
      </c>
      <c r="Q233">
        <f t="shared" si="50"/>
        <v>1</v>
      </c>
      <c r="R233" s="8">
        <f t="shared" si="51"/>
        <v>1</v>
      </c>
    </row>
    <row r="234" spans="1:18" x14ac:dyDescent="0.25">
      <c r="A234" t="s">
        <v>474</v>
      </c>
      <c r="B234" t="s">
        <v>475</v>
      </c>
      <c r="C234" s="3">
        <v>20754</v>
      </c>
      <c r="D234" s="3">
        <v>14811</v>
      </c>
      <c r="E234" s="3">
        <v>7042</v>
      </c>
      <c r="F234">
        <f t="shared" si="39"/>
        <v>71.364556230124307</v>
      </c>
      <c r="G234">
        <f t="shared" si="40"/>
        <v>33.93080851883974</v>
      </c>
      <c r="H234">
        <f t="shared" si="41"/>
        <v>0</v>
      </c>
      <c r="I234">
        <f t="shared" si="42"/>
        <v>4</v>
      </c>
      <c r="J234">
        <f t="shared" si="43"/>
        <v>0</v>
      </c>
      <c r="K234" s="8">
        <f t="shared" si="44"/>
        <v>4</v>
      </c>
      <c r="L234" s="9">
        <f t="shared" si="45"/>
        <v>0</v>
      </c>
      <c r="M234">
        <f t="shared" si="46"/>
        <v>0</v>
      </c>
      <c r="N234">
        <f t="shared" si="47"/>
        <v>1</v>
      </c>
      <c r="O234" s="8">
        <f t="shared" si="48"/>
        <v>1</v>
      </c>
      <c r="P234">
        <f t="shared" si="49"/>
        <v>0</v>
      </c>
      <c r="Q234">
        <f t="shared" si="50"/>
        <v>1</v>
      </c>
      <c r="R234" s="8">
        <f t="shared" si="51"/>
        <v>1</v>
      </c>
    </row>
    <row r="235" spans="1:18" x14ac:dyDescent="0.25">
      <c r="A235" t="s">
        <v>476</v>
      </c>
      <c r="B235" t="s">
        <v>477</v>
      </c>
      <c r="C235" s="3">
        <v>8893</v>
      </c>
      <c r="D235" s="3">
        <v>7008</v>
      </c>
      <c r="E235" s="3">
        <v>6800</v>
      </c>
      <c r="F235">
        <f t="shared" si="39"/>
        <v>78.803553356572593</v>
      </c>
      <c r="G235">
        <f t="shared" si="40"/>
        <v>76.464635106263358</v>
      </c>
      <c r="H235">
        <f t="shared" si="41"/>
        <v>0</v>
      </c>
      <c r="I235">
        <f t="shared" si="42"/>
        <v>0</v>
      </c>
      <c r="J235">
        <f t="shared" si="43"/>
        <v>2</v>
      </c>
      <c r="K235" s="8">
        <f t="shared" si="44"/>
        <v>2</v>
      </c>
      <c r="L235" s="9">
        <f t="shared" si="45"/>
        <v>0</v>
      </c>
      <c r="M235">
        <f t="shared" si="46"/>
        <v>0</v>
      </c>
      <c r="N235">
        <f t="shared" si="47"/>
        <v>0</v>
      </c>
      <c r="O235" s="8">
        <f t="shared" si="48"/>
        <v>0</v>
      </c>
      <c r="P235">
        <f t="shared" si="49"/>
        <v>2</v>
      </c>
      <c r="Q235">
        <f t="shared" si="50"/>
        <v>0</v>
      </c>
      <c r="R235" s="8">
        <f t="shared" si="51"/>
        <v>2</v>
      </c>
    </row>
    <row r="236" spans="1:18" x14ac:dyDescent="0.25">
      <c r="A236" t="s">
        <v>478</v>
      </c>
      <c r="B236" t="s">
        <v>479</v>
      </c>
      <c r="C236" s="3">
        <v>11861</v>
      </c>
      <c r="D236" s="3">
        <v>7803</v>
      </c>
      <c r="E236" s="3">
        <v>242</v>
      </c>
      <c r="F236">
        <f t="shared" si="39"/>
        <v>65.787033133799838</v>
      </c>
      <c r="G236">
        <f t="shared" si="40"/>
        <v>2.0403001433268697</v>
      </c>
      <c r="H236">
        <f t="shared" si="41"/>
        <v>0</v>
      </c>
      <c r="I236">
        <f t="shared" si="42"/>
        <v>4</v>
      </c>
      <c r="J236">
        <f t="shared" si="43"/>
        <v>0</v>
      </c>
      <c r="K236" s="8">
        <f t="shared" si="44"/>
        <v>4</v>
      </c>
      <c r="L236" s="9">
        <f t="shared" si="45"/>
        <v>4</v>
      </c>
      <c r="M236">
        <f t="shared" si="46"/>
        <v>0</v>
      </c>
      <c r="N236">
        <f t="shared" si="47"/>
        <v>0</v>
      </c>
      <c r="O236" s="8">
        <f t="shared" si="48"/>
        <v>4</v>
      </c>
      <c r="P236">
        <f t="shared" si="49"/>
        <v>0</v>
      </c>
      <c r="Q236">
        <f t="shared" si="50"/>
        <v>1</v>
      </c>
      <c r="R236" s="8">
        <f t="shared" si="51"/>
        <v>1</v>
      </c>
    </row>
    <row r="237" spans="1:18" x14ac:dyDescent="0.25">
      <c r="A237" t="s">
        <v>480</v>
      </c>
      <c r="B237" t="s">
        <v>481</v>
      </c>
      <c r="C237" s="3">
        <v>8122</v>
      </c>
      <c r="D237" s="3">
        <v>6136</v>
      </c>
      <c r="E237" s="3">
        <v>1378</v>
      </c>
      <c r="F237">
        <f t="shared" si="39"/>
        <v>75.547894607239598</v>
      </c>
      <c r="G237">
        <f t="shared" si="40"/>
        <v>16.96626446688008</v>
      </c>
      <c r="H237">
        <f t="shared" si="41"/>
        <v>0</v>
      </c>
      <c r="I237">
        <f t="shared" si="42"/>
        <v>0</v>
      </c>
      <c r="J237">
        <f t="shared" si="43"/>
        <v>2</v>
      </c>
      <c r="K237" s="8">
        <f t="shared" si="44"/>
        <v>2</v>
      </c>
      <c r="L237" s="9">
        <f t="shared" si="45"/>
        <v>4</v>
      </c>
      <c r="M237">
        <f t="shared" si="46"/>
        <v>0</v>
      </c>
      <c r="N237">
        <f t="shared" si="47"/>
        <v>0</v>
      </c>
      <c r="O237" s="8">
        <f t="shared" si="48"/>
        <v>4</v>
      </c>
      <c r="P237">
        <f t="shared" si="49"/>
        <v>2</v>
      </c>
      <c r="Q237">
        <f t="shared" si="50"/>
        <v>0</v>
      </c>
      <c r="R237" s="8">
        <f t="shared" si="51"/>
        <v>2</v>
      </c>
    </row>
    <row r="238" spans="1:18" x14ac:dyDescent="0.25">
      <c r="A238" t="s">
        <v>482</v>
      </c>
      <c r="B238" t="s">
        <v>483</v>
      </c>
      <c r="C238" s="3">
        <v>53388</v>
      </c>
      <c r="D238" s="3">
        <v>51782</v>
      </c>
      <c r="E238" s="3">
        <v>35448</v>
      </c>
      <c r="F238">
        <f t="shared" si="39"/>
        <v>96.991833370794936</v>
      </c>
      <c r="G238">
        <f t="shared" si="40"/>
        <v>66.396943133288374</v>
      </c>
      <c r="H238">
        <f t="shared" si="41"/>
        <v>0</v>
      </c>
      <c r="I238">
        <f t="shared" si="42"/>
        <v>0</v>
      </c>
      <c r="J238">
        <f t="shared" si="43"/>
        <v>0</v>
      </c>
      <c r="K238" s="8">
        <f t="shared" si="44"/>
        <v>0</v>
      </c>
      <c r="L238" s="9">
        <f t="shared" si="45"/>
        <v>0</v>
      </c>
      <c r="M238">
        <f t="shared" si="46"/>
        <v>0</v>
      </c>
      <c r="N238">
        <f t="shared" si="47"/>
        <v>0</v>
      </c>
      <c r="O238" s="8">
        <f t="shared" si="48"/>
        <v>0</v>
      </c>
      <c r="P238">
        <f t="shared" si="49"/>
        <v>2</v>
      </c>
      <c r="Q238">
        <f t="shared" si="50"/>
        <v>0</v>
      </c>
      <c r="R238" s="8">
        <f t="shared" si="51"/>
        <v>2</v>
      </c>
    </row>
    <row r="239" spans="1:18" x14ac:dyDescent="0.25">
      <c r="A239" t="s">
        <v>484</v>
      </c>
      <c r="B239" t="s">
        <v>485</v>
      </c>
      <c r="C239" s="3">
        <v>11980</v>
      </c>
      <c r="D239" s="3">
        <v>10464</v>
      </c>
      <c r="E239" s="3">
        <v>4137</v>
      </c>
      <c r="F239">
        <f t="shared" si="39"/>
        <v>87.345575959933214</v>
      </c>
      <c r="G239">
        <f t="shared" si="40"/>
        <v>34.532554257095157</v>
      </c>
      <c r="H239">
        <f t="shared" si="41"/>
        <v>0</v>
      </c>
      <c r="I239">
        <f t="shared" si="42"/>
        <v>0</v>
      </c>
      <c r="J239">
        <f t="shared" si="43"/>
        <v>2</v>
      </c>
      <c r="K239" s="8">
        <f t="shared" si="44"/>
        <v>2</v>
      </c>
      <c r="L239" s="9">
        <f t="shared" si="45"/>
        <v>0</v>
      </c>
      <c r="M239">
        <f t="shared" si="46"/>
        <v>0</v>
      </c>
      <c r="N239">
        <f t="shared" si="47"/>
        <v>1</v>
      </c>
      <c r="O239" s="8">
        <f t="shared" si="48"/>
        <v>1</v>
      </c>
      <c r="P239">
        <f t="shared" si="49"/>
        <v>2</v>
      </c>
      <c r="Q239">
        <f t="shared" si="50"/>
        <v>0</v>
      </c>
      <c r="R239" s="8">
        <f t="shared" si="51"/>
        <v>2</v>
      </c>
    </row>
    <row r="240" spans="1:18" x14ac:dyDescent="0.25">
      <c r="A240" t="s">
        <v>486</v>
      </c>
      <c r="B240" t="s">
        <v>487</v>
      </c>
      <c r="C240" s="3">
        <v>1477</v>
      </c>
      <c r="D240" s="3">
        <v>1476</v>
      </c>
      <c r="E240" s="3">
        <v>1100</v>
      </c>
      <c r="F240">
        <f t="shared" si="39"/>
        <v>99.932295192958691</v>
      </c>
      <c r="G240">
        <f t="shared" si="40"/>
        <v>74.475287745429924</v>
      </c>
      <c r="H240">
        <f t="shared" si="41"/>
        <v>0</v>
      </c>
      <c r="I240">
        <f t="shared" si="42"/>
        <v>0</v>
      </c>
      <c r="J240">
        <f t="shared" si="43"/>
        <v>0</v>
      </c>
      <c r="K240" s="8">
        <f t="shared" si="44"/>
        <v>0</v>
      </c>
      <c r="L240" s="9">
        <f t="shared" si="45"/>
        <v>0</v>
      </c>
      <c r="M240">
        <f t="shared" si="46"/>
        <v>0</v>
      </c>
      <c r="N240">
        <f t="shared" si="47"/>
        <v>0</v>
      </c>
      <c r="O240" s="8">
        <f t="shared" si="48"/>
        <v>0</v>
      </c>
      <c r="P240">
        <f t="shared" si="49"/>
        <v>2</v>
      </c>
      <c r="Q240">
        <f t="shared" si="50"/>
        <v>0</v>
      </c>
      <c r="R240" s="8">
        <f t="shared" si="51"/>
        <v>2</v>
      </c>
    </row>
    <row r="241" spans="1:18" x14ac:dyDescent="0.25">
      <c r="A241" t="s">
        <v>488</v>
      </c>
      <c r="B241" t="s">
        <v>489</v>
      </c>
      <c r="C241" s="3">
        <v>10503</v>
      </c>
      <c r="D241" s="3">
        <v>8988</v>
      </c>
      <c r="E241" s="3">
        <v>3037</v>
      </c>
      <c r="F241">
        <f t="shared" si="39"/>
        <v>85.575549842902035</v>
      </c>
      <c r="G241">
        <f t="shared" si="40"/>
        <v>28.915547938684185</v>
      </c>
      <c r="H241">
        <f t="shared" si="41"/>
        <v>0</v>
      </c>
      <c r="I241">
        <f t="shared" si="42"/>
        <v>0</v>
      </c>
      <c r="J241">
        <f t="shared" si="43"/>
        <v>2</v>
      </c>
      <c r="K241" s="8">
        <f t="shared" si="44"/>
        <v>2</v>
      </c>
      <c r="L241" s="9">
        <f t="shared" si="45"/>
        <v>0</v>
      </c>
      <c r="M241">
        <f t="shared" si="46"/>
        <v>2</v>
      </c>
      <c r="N241">
        <f t="shared" si="47"/>
        <v>0</v>
      </c>
      <c r="O241" s="8">
        <f t="shared" si="48"/>
        <v>2</v>
      </c>
      <c r="P241">
        <f t="shared" si="49"/>
        <v>2</v>
      </c>
      <c r="Q241">
        <f t="shared" si="50"/>
        <v>0</v>
      </c>
      <c r="R241" s="8">
        <f t="shared" si="51"/>
        <v>2</v>
      </c>
    </row>
    <row r="242" spans="1:18" x14ac:dyDescent="0.25">
      <c r="A242" t="s">
        <v>490</v>
      </c>
      <c r="B242" t="s">
        <v>491</v>
      </c>
      <c r="C242" s="3">
        <v>13292</v>
      </c>
      <c r="D242" s="3">
        <v>13217</v>
      </c>
      <c r="E242" s="3">
        <v>9675</v>
      </c>
      <c r="F242">
        <f t="shared" si="39"/>
        <v>99.435750827565457</v>
      </c>
      <c r="G242">
        <f t="shared" si="40"/>
        <v>72.788143244056585</v>
      </c>
      <c r="H242">
        <f t="shared" si="41"/>
        <v>0</v>
      </c>
      <c r="I242">
        <f t="shared" si="42"/>
        <v>0</v>
      </c>
      <c r="J242">
        <f t="shared" si="43"/>
        <v>0</v>
      </c>
      <c r="K242" s="8">
        <f t="shared" si="44"/>
        <v>0</v>
      </c>
      <c r="L242" s="9">
        <f t="shared" si="45"/>
        <v>0</v>
      </c>
      <c r="M242">
        <f t="shared" si="46"/>
        <v>0</v>
      </c>
      <c r="N242">
        <f t="shared" si="47"/>
        <v>0</v>
      </c>
      <c r="O242" s="8">
        <f t="shared" si="48"/>
        <v>0</v>
      </c>
      <c r="P242">
        <f t="shared" si="49"/>
        <v>2</v>
      </c>
      <c r="Q242">
        <f t="shared" si="50"/>
        <v>0</v>
      </c>
      <c r="R242" s="8">
        <f t="shared" si="51"/>
        <v>2</v>
      </c>
    </row>
    <row r="243" spans="1:18" x14ac:dyDescent="0.25">
      <c r="A243" t="s">
        <v>492</v>
      </c>
      <c r="B243" t="s">
        <v>493</v>
      </c>
      <c r="C243" s="3">
        <v>9926</v>
      </c>
      <c r="D243" s="3">
        <v>9918</v>
      </c>
      <c r="E243" s="3">
        <v>5780</v>
      </c>
      <c r="F243">
        <f t="shared" si="39"/>
        <v>99.919403586540398</v>
      </c>
      <c r="G243">
        <f t="shared" si="40"/>
        <v>58.230908724561758</v>
      </c>
      <c r="H243">
        <f t="shared" si="41"/>
        <v>0</v>
      </c>
      <c r="I243">
        <f t="shared" si="42"/>
        <v>0</v>
      </c>
      <c r="J243">
        <f t="shared" si="43"/>
        <v>0</v>
      </c>
      <c r="K243" s="8">
        <f t="shared" si="44"/>
        <v>0</v>
      </c>
      <c r="L243" s="9">
        <f t="shared" si="45"/>
        <v>0</v>
      </c>
      <c r="M243">
        <f t="shared" si="46"/>
        <v>0</v>
      </c>
      <c r="N243">
        <f t="shared" si="47"/>
        <v>0</v>
      </c>
      <c r="O243" s="8">
        <f t="shared" si="48"/>
        <v>0</v>
      </c>
      <c r="P243">
        <f t="shared" si="49"/>
        <v>2</v>
      </c>
      <c r="Q243">
        <f t="shared" si="50"/>
        <v>0</v>
      </c>
      <c r="R243" s="8">
        <f t="shared" si="51"/>
        <v>2</v>
      </c>
    </row>
    <row r="244" spans="1:18" x14ac:dyDescent="0.25">
      <c r="A244" t="s">
        <v>494</v>
      </c>
      <c r="B244" t="s">
        <v>495</v>
      </c>
      <c r="C244" s="3">
        <v>18190</v>
      </c>
      <c r="D244" s="3">
        <v>18183</v>
      </c>
      <c r="E244" s="3">
        <v>15856</v>
      </c>
      <c r="F244">
        <f t="shared" si="39"/>
        <v>99.961517317207267</v>
      </c>
      <c r="G244">
        <f t="shared" si="40"/>
        <v>87.168774051676749</v>
      </c>
      <c r="H244">
        <f t="shared" si="41"/>
        <v>0</v>
      </c>
      <c r="I244">
        <f t="shared" si="42"/>
        <v>0</v>
      </c>
      <c r="J244">
        <f t="shared" si="43"/>
        <v>0</v>
      </c>
      <c r="K244" s="8">
        <f t="shared" si="44"/>
        <v>0</v>
      </c>
      <c r="L244" s="9">
        <f t="shared" si="45"/>
        <v>0</v>
      </c>
      <c r="M244">
        <f t="shared" si="46"/>
        <v>0</v>
      </c>
      <c r="N244">
        <f t="shared" si="47"/>
        <v>0</v>
      </c>
      <c r="O244" s="8">
        <f t="shared" si="48"/>
        <v>0</v>
      </c>
      <c r="P244">
        <f t="shared" si="49"/>
        <v>2</v>
      </c>
      <c r="Q244">
        <f t="shared" si="50"/>
        <v>0</v>
      </c>
      <c r="R244" s="8">
        <f t="shared" si="51"/>
        <v>2</v>
      </c>
    </row>
    <row r="245" spans="1:18" x14ac:dyDescent="0.25">
      <c r="A245" t="s">
        <v>496</v>
      </c>
      <c r="B245" t="s">
        <v>497</v>
      </c>
      <c r="C245" s="3">
        <v>11215</v>
      </c>
      <c r="D245" s="3">
        <v>11215</v>
      </c>
      <c r="E245" s="3">
        <v>10627</v>
      </c>
      <c r="F245">
        <f t="shared" si="39"/>
        <v>100</v>
      </c>
      <c r="G245">
        <f t="shared" si="40"/>
        <v>94.757021845742301</v>
      </c>
      <c r="H245">
        <f t="shared" si="41"/>
        <v>0</v>
      </c>
      <c r="I245">
        <f t="shared" si="42"/>
        <v>0</v>
      </c>
      <c r="J245">
        <f t="shared" si="43"/>
        <v>0</v>
      </c>
      <c r="K245" s="8">
        <f t="shared" si="44"/>
        <v>0</v>
      </c>
      <c r="L245" s="9">
        <f t="shared" si="45"/>
        <v>0</v>
      </c>
      <c r="M245">
        <f t="shared" si="46"/>
        <v>0</v>
      </c>
      <c r="N245">
        <f t="shared" si="47"/>
        <v>0</v>
      </c>
      <c r="O245" s="8">
        <f t="shared" si="48"/>
        <v>0</v>
      </c>
      <c r="P245">
        <f t="shared" si="49"/>
        <v>2</v>
      </c>
      <c r="Q245">
        <f t="shared" si="50"/>
        <v>0</v>
      </c>
      <c r="R245" s="8">
        <f t="shared" si="51"/>
        <v>2</v>
      </c>
    </row>
    <row r="246" spans="1:18" x14ac:dyDescent="0.25">
      <c r="A246" t="s">
        <v>498</v>
      </c>
      <c r="B246" t="s">
        <v>499</v>
      </c>
      <c r="C246" s="3">
        <v>6975</v>
      </c>
      <c r="D246" s="3">
        <v>6968</v>
      </c>
      <c r="E246" s="3">
        <v>5229</v>
      </c>
      <c r="F246">
        <f t="shared" si="39"/>
        <v>99.899641577060933</v>
      </c>
      <c r="G246">
        <f t="shared" si="40"/>
        <v>74.967741935483872</v>
      </c>
      <c r="H246">
        <f t="shared" si="41"/>
        <v>0</v>
      </c>
      <c r="I246">
        <f t="shared" si="42"/>
        <v>0</v>
      </c>
      <c r="J246">
        <f t="shared" si="43"/>
        <v>0</v>
      </c>
      <c r="K246" s="8">
        <f t="shared" si="44"/>
        <v>0</v>
      </c>
      <c r="L246" s="9">
        <f t="shared" si="45"/>
        <v>0</v>
      </c>
      <c r="M246">
        <f t="shared" si="46"/>
        <v>0</v>
      </c>
      <c r="N246">
        <f t="shared" si="47"/>
        <v>0</v>
      </c>
      <c r="O246" s="8">
        <f t="shared" si="48"/>
        <v>0</v>
      </c>
      <c r="P246">
        <f t="shared" si="49"/>
        <v>2</v>
      </c>
      <c r="Q246">
        <f t="shared" si="50"/>
        <v>0</v>
      </c>
      <c r="R246" s="8">
        <f t="shared" si="51"/>
        <v>2</v>
      </c>
    </row>
    <row r="247" spans="1:18" x14ac:dyDescent="0.25">
      <c r="A247" t="s">
        <v>500</v>
      </c>
      <c r="B247" t="s">
        <v>501</v>
      </c>
      <c r="C247" s="3">
        <v>26606</v>
      </c>
      <c r="D247" s="3">
        <v>16204</v>
      </c>
      <c r="E247" s="3">
        <v>13584</v>
      </c>
      <c r="F247">
        <f t="shared" si="39"/>
        <v>60.903555588964899</v>
      </c>
      <c r="G247">
        <f t="shared" si="40"/>
        <v>51.056152747500562</v>
      </c>
      <c r="H247">
        <f t="shared" si="41"/>
        <v>0</v>
      </c>
      <c r="I247">
        <f t="shared" si="42"/>
        <v>4</v>
      </c>
      <c r="J247">
        <f t="shared" si="43"/>
        <v>0</v>
      </c>
      <c r="K247" s="8">
        <f t="shared" si="44"/>
        <v>4</v>
      </c>
      <c r="L247" s="9">
        <f t="shared" si="45"/>
        <v>0</v>
      </c>
      <c r="M247">
        <f t="shared" si="46"/>
        <v>0</v>
      </c>
      <c r="N247">
        <f t="shared" si="47"/>
        <v>0</v>
      </c>
      <c r="O247" s="8">
        <f t="shared" si="48"/>
        <v>0</v>
      </c>
      <c r="P247">
        <f t="shared" si="49"/>
        <v>0</v>
      </c>
      <c r="Q247">
        <f t="shared" si="50"/>
        <v>1</v>
      </c>
      <c r="R247" s="8">
        <f t="shared" si="51"/>
        <v>1</v>
      </c>
    </row>
    <row r="248" spans="1:18" x14ac:dyDescent="0.25">
      <c r="A248" t="s">
        <v>502</v>
      </c>
      <c r="B248" t="s">
        <v>503</v>
      </c>
      <c r="C248" s="3">
        <v>3142</v>
      </c>
      <c r="D248" s="3">
        <v>1589</v>
      </c>
      <c r="E248" s="3">
        <v>1006</v>
      </c>
      <c r="F248">
        <f t="shared" si="39"/>
        <v>50.572883513685554</v>
      </c>
      <c r="G248">
        <f t="shared" si="40"/>
        <v>32.017823042647997</v>
      </c>
      <c r="H248">
        <f t="shared" si="41"/>
        <v>0</v>
      </c>
      <c r="I248">
        <f t="shared" si="42"/>
        <v>4</v>
      </c>
      <c r="J248">
        <f t="shared" si="43"/>
        <v>0</v>
      </c>
      <c r="K248" s="8">
        <f t="shared" si="44"/>
        <v>4</v>
      </c>
      <c r="L248" s="9">
        <f t="shared" si="45"/>
        <v>0</v>
      </c>
      <c r="M248">
        <f t="shared" si="46"/>
        <v>0</v>
      </c>
      <c r="N248">
        <f t="shared" si="47"/>
        <v>1</v>
      </c>
      <c r="O248" s="8">
        <f t="shared" si="48"/>
        <v>1</v>
      </c>
      <c r="P248">
        <f t="shared" si="49"/>
        <v>0</v>
      </c>
      <c r="Q248">
        <f t="shared" si="50"/>
        <v>1</v>
      </c>
      <c r="R248" s="8">
        <f t="shared" si="51"/>
        <v>1</v>
      </c>
    </row>
    <row r="249" spans="1:18" x14ac:dyDescent="0.25">
      <c r="A249" t="s">
        <v>504</v>
      </c>
      <c r="B249" t="s">
        <v>505</v>
      </c>
      <c r="C249" s="3">
        <v>1749</v>
      </c>
      <c r="D249" s="3">
        <v>717</v>
      </c>
      <c r="E249" s="3">
        <v>958</v>
      </c>
      <c r="F249">
        <f t="shared" si="39"/>
        <v>40.99485420240137</v>
      </c>
      <c r="G249">
        <f t="shared" si="40"/>
        <v>54.774156660949117</v>
      </c>
      <c r="H249">
        <f t="shared" si="41"/>
        <v>6</v>
      </c>
      <c r="I249">
        <f t="shared" si="42"/>
        <v>0</v>
      </c>
      <c r="J249">
        <f t="shared" si="43"/>
        <v>0</v>
      </c>
      <c r="K249" s="8">
        <f t="shared" si="44"/>
        <v>6</v>
      </c>
      <c r="L249" s="9">
        <f t="shared" si="45"/>
        <v>0</v>
      </c>
      <c r="M249">
        <f t="shared" si="46"/>
        <v>0</v>
      </c>
      <c r="N249">
        <f t="shared" si="47"/>
        <v>0</v>
      </c>
      <c r="O249" s="8">
        <f t="shared" si="48"/>
        <v>0</v>
      </c>
      <c r="P249">
        <f t="shared" si="49"/>
        <v>0</v>
      </c>
      <c r="Q249">
        <f t="shared" si="50"/>
        <v>0</v>
      </c>
      <c r="R249" s="8">
        <f t="shared" si="51"/>
        <v>0</v>
      </c>
    </row>
    <row r="250" spans="1:18" x14ac:dyDescent="0.25">
      <c r="A250" t="s">
        <v>506</v>
      </c>
      <c r="B250" t="s">
        <v>507</v>
      </c>
      <c r="C250" s="3">
        <v>11439</v>
      </c>
      <c r="D250" s="3">
        <v>8070</v>
      </c>
      <c r="E250" s="3">
        <v>8201</v>
      </c>
      <c r="F250">
        <f t="shared" si="39"/>
        <v>70.548124836087069</v>
      </c>
      <c r="G250">
        <f t="shared" si="40"/>
        <v>71.693329836524171</v>
      </c>
      <c r="H250">
        <f t="shared" si="41"/>
        <v>0</v>
      </c>
      <c r="I250">
        <f t="shared" si="42"/>
        <v>4</v>
      </c>
      <c r="J250">
        <f t="shared" si="43"/>
        <v>0</v>
      </c>
      <c r="K250" s="8">
        <f t="shared" si="44"/>
        <v>4</v>
      </c>
      <c r="L250" s="9">
        <f t="shared" si="45"/>
        <v>0</v>
      </c>
      <c r="M250">
        <f t="shared" si="46"/>
        <v>0</v>
      </c>
      <c r="N250">
        <f t="shared" si="47"/>
        <v>0</v>
      </c>
      <c r="O250" s="8">
        <f t="shared" si="48"/>
        <v>0</v>
      </c>
      <c r="P250">
        <f t="shared" si="49"/>
        <v>0</v>
      </c>
      <c r="Q250">
        <f t="shared" si="50"/>
        <v>1</v>
      </c>
      <c r="R250" s="8">
        <f t="shared" si="51"/>
        <v>1</v>
      </c>
    </row>
    <row r="251" spans="1:18" x14ac:dyDescent="0.25">
      <c r="A251" t="s">
        <v>508</v>
      </c>
      <c r="B251" t="s">
        <v>509</v>
      </c>
      <c r="C251" s="3">
        <v>5532</v>
      </c>
      <c r="D251" s="3">
        <v>4668</v>
      </c>
      <c r="E251" s="3">
        <v>4803</v>
      </c>
      <c r="F251">
        <f t="shared" si="39"/>
        <v>84.381778741865503</v>
      </c>
      <c r="G251">
        <f t="shared" si="40"/>
        <v>86.82212581344902</v>
      </c>
      <c r="H251">
        <f t="shared" si="41"/>
        <v>0</v>
      </c>
      <c r="I251">
        <f t="shared" si="42"/>
        <v>0</v>
      </c>
      <c r="J251">
        <f t="shared" si="43"/>
        <v>2</v>
      </c>
      <c r="K251" s="8">
        <f t="shared" si="44"/>
        <v>2</v>
      </c>
      <c r="L251" s="9">
        <f t="shared" si="45"/>
        <v>0</v>
      </c>
      <c r="M251">
        <f t="shared" si="46"/>
        <v>0</v>
      </c>
      <c r="N251">
        <f t="shared" si="47"/>
        <v>0</v>
      </c>
      <c r="O251" s="8">
        <f t="shared" si="48"/>
        <v>0</v>
      </c>
      <c r="P251">
        <f t="shared" si="49"/>
        <v>2</v>
      </c>
      <c r="Q251">
        <f t="shared" si="50"/>
        <v>0</v>
      </c>
      <c r="R251" s="8">
        <f t="shared" si="51"/>
        <v>2</v>
      </c>
    </row>
    <row r="252" spans="1:18" x14ac:dyDescent="0.25">
      <c r="A252" t="s">
        <v>510</v>
      </c>
      <c r="B252" t="s">
        <v>511</v>
      </c>
      <c r="C252" s="3">
        <v>5907</v>
      </c>
      <c r="D252" s="3">
        <v>3402</v>
      </c>
      <c r="E252" s="3">
        <v>3398</v>
      </c>
      <c r="F252">
        <f t="shared" si="39"/>
        <v>57.592686642965973</v>
      </c>
      <c r="G252">
        <f t="shared" si="40"/>
        <v>57.524970374132387</v>
      </c>
      <c r="H252">
        <f t="shared" si="41"/>
        <v>0</v>
      </c>
      <c r="I252">
        <f t="shared" si="42"/>
        <v>4</v>
      </c>
      <c r="J252">
        <f t="shared" si="43"/>
        <v>0</v>
      </c>
      <c r="K252" s="8">
        <f t="shared" si="44"/>
        <v>4</v>
      </c>
      <c r="L252" s="9">
        <f t="shared" si="45"/>
        <v>0</v>
      </c>
      <c r="M252">
        <f t="shared" si="46"/>
        <v>0</v>
      </c>
      <c r="N252">
        <f t="shared" si="47"/>
        <v>0</v>
      </c>
      <c r="O252" s="8">
        <f t="shared" si="48"/>
        <v>0</v>
      </c>
      <c r="P252">
        <f t="shared" si="49"/>
        <v>0</v>
      </c>
      <c r="Q252">
        <f t="shared" si="50"/>
        <v>1</v>
      </c>
      <c r="R252" s="8">
        <f t="shared" si="51"/>
        <v>1</v>
      </c>
    </row>
    <row r="253" spans="1:18" x14ac:dyDescent="0.25">
      <c r="A253" t="s">
        <v>512</v>
      </c>
      <c r="B253" t="s">
        <v>513</v>
      </c>
      <c r="C253" s="3">
        <v>4965</v>
      </c>
      <c r="D253" s="3">
        <v>1143</v>
      </c>
      <c r="E253" s="3">
        <v>467</v>
      </c>
      <c r="F253">
        <f t="shared" si="39"/>
        <v>23.021148036253777</v>
      </c>
      <c r="G253">
        <f t="shared" si="40"/>
        <v>9.4058408862034248</v>
      </c>
      <c r="H253">
        <f t="shared" si="41"/>
        <v>6</v>
      </c>
      <c r="I253">
        <f t="shared" si="42"/>
        <v>0</v>
      </c>
      <c r="J253">
        <f t="shared" si="43"/>
        <v>0</v>
      </c>
      <c r="K253" s="8">
        <f t="shared" si="44"/>
        <v>6</v>
      </c>
      <c r="L253" s="9">
        <f t="shared" si="45"/>
        <v>4</v>
      </c>
      <c r="M253">
        <f t="shared" si="46"/>
        <v>0</v>
      </c>
      <c r="N253">
        <f t="shared" si="47"/>
        <v>0</v>
      </c>
      <c r="O253" s="8">
        <f t="shared" si="48"/>
        <v>4</v>
      </c>
      <c r="P253">
        <f t="shared" si="49"/>
        <v>0</v>
      </c>
      <c r="Q253">
        <f t="shared" si="50"/>
        <v>0</v>
      </c>
      <c r="R253" s="8">
        <f t="shared" si="51"/>
        <v>0</v>
      </c>
    </row>
    <row r="254" spans="1:18" x14ac:dyDescent="0.25">
      <c r="A254" t="s">
        <v>514</v>
      </c>
      <c r="B254" t="s">
        <v>515</v>
      </c>
      <c r="C254" s="3">
        <v>5311</v>
      </c>
      <c r="D254" s="3">
        <v>4685</v>
      </c>
      <c r="E254" s="3">
        <v>2952</v>
      </c>
      <c r="F254">
        <f t="shared" si="39"/>
        <v>88.213142534362646</v>
      </c>
      <c r="G254">
        <f t="shared" si="40"/>
        <v>55.582752777254754</v>
      </c>
      <c r="H254">
        <f t="shared" si="41"/>
        <v>0</v>
      </c>
      <c r="I254">
        <f t="shared" si="42"/>
        <v>0</v>
      </c>
      <c r="J254">
        <f t="shared" si="43"/>
        <v>2</v>
      </c>
      <c r="K254" s="8">
        <f t="shared" si="44"/>
        <v>2</v>
      </c>
      <c r="L254" s="9">
        <f t="shared" si="45"/>
        <v>0</v>
      </c>
      <c r="M254">
        <f t="shared" si="46"/>
        <v>0</v>
      </c>
      <c r="N254">
        <f t="shared" si="47"/>
        <v>0</v>
      </c>
      <c r="O254" s="8">
        <f t="shared" si="48"/>
        <v>0</v>
      </c>
      <c r="P254">
        <f t="shared" si="49"/>
        <v>2</v>
      </c>
      <c r="Q254">
        <f t="shared" si="50"/>
        <v>0</v>
      </c>
      <c r="R254" s="8">
        <f t="shared" si="51"/>
        <v>2</v>
      </c>
    </row>
    <row r="255" spans="1:18" x14ac:dyDescent="0.25">
      <c r="A255" t="s">
        <v>516</v>
      </c>
      <c r="B255" t="s">
        <v>517</v>
      </c>
      <c r="C255" s="3">
        <v>46600</v>
      </c>
      <c r="D255" s="3">
        <v>43996</v>
      </c>
      <c r="E255" s="3">
        <v>42125</v>
      </c>
      <c r="F255">
        <f t="shared" si="39"/>
        <v>94.412017167381975</v>
      </c>
      <c r="G255">
        <f t="shared" si="40"/>
        <v>90.396995708154506</v>
      </c>
      <c r="H255">
        <f t="shared" si="41"/>
        <v>0</v>
      </c>
      <c r="I255">
        <f t="shared" si="42"/>
        <v>0</v>
      </c>
      <c r="J255">
        <f t="shared" si="43"/>
        <v>0</v>
      </c>
      <c r="K255" s="8">
        <f t="shared" si="44"/>
        <v>0</v>
      </c>
      <c r="L255" s="9">
        <f t="shared" si="45"/>
        <v>0</v>
      </c>
      <c r="M255">
        <f t="shared" si="46"/>
        <v>0</v>
      </c>
      <c r="N255">
        <f t="shared" si="47"/>
        <v>0</v>
      </c>
      <c r="O255" s="8">
        <f t="shared" si="48"/>
        <v>0</v>
      </c>
      <c r="P255">
        <f t="shared" si="49"/>
        <v>2</v>
      </c>
      <c r="Q255">
        <f t="shared" si="50"/>
        <v>0</v>
      </c>
      <c r="R255" s="8">
        <f t="shared" si="51"/>
        <v>2</v>
      </c>
    </row>
    <row r="256" spans="1:18" x14ac:dyDescent="0.25">
      <c r="A256" t="s">
        <v>518</v>
      </c>
      <c r="B256" t="s">
        <v>519</v>
      </c>
      <c r="C256" s="3">
        <v>46600</v>
      </c>
      <c r="D256" s="3">
        <v>43996</v>
      </c>
      <c r="E256" s="3">
        <v>42125</v>
      </c>
      <c r="F256">
        <f t="shared" si="39"/>
        <v>94.412017167381975</v>
      </c>
      <c r="G256">
        <f t="shared" si="40"/>
        <v>90.396995708154506</v>
      </c>
      <c r="H256">
        <f t="shared" si="41"/>
        <v>0</v>
      </c>
      <c r="I256">
        <f t="shared" si="42"/>
        <v>0</v>
      </c>
      <c r="J256">
        <f t="shared" si="43"/>
        <v>0</v>
      </c>
      <c r="K256" s="8">
        <f t="shared" si="44"/>
        <v>0</v>
      </c>
      <c r="L256" s="9">
        <f t="shared" si="45"/>
        <v>0</v>
      </c>
      <c r="M256">
        <f t="shared" si="46"/>
        <v>0</v>
      </c>
      <c r="N256">
        <f t="shared" si="47"/>
        <v>0</v>
      </c>
      <c r="O256" s="8">
        <f t="shared" si="48"/>
        <v>0</v>
      </c>
      <c r="P256">
        <f t="shared" si="49"/>
        <v>2</v>
      </c>
      <c r="Q256">
        <f t="shared" si="50"/>
        <v>0</v>
      </c>
      <c r="R256" s="8">
        <f t="shared" si="51"/>
        <v>2</v>
      </c>
    </row>
    <row r="257" spans="1:18" x14ac:dyDescent="0.25">
      <c r="A257" t="s">
        <v>520</v>
      </c>
      <c r="B257" t="s">
        <v>521</v>
      </c>
      <c r="C257" s="3">
        <v>61808</v>
      </c>
      <c r="D257" s="3">
        <v>58595</v>
      </c>
      <c r="E257" s="3">
        <v>55092</v>
      </c>
      <c r="F257">
        <f t="shared" si="39"/>
        <v>94.801643800155318</v>
      </c>
      <c r="G257">
        <f t="shared" si="40"/>
        <v>89.134092674087498</v>
      </c>
      <c r="H257">
        <f t="shared" si="41"/>
        <v>0</v>
      </c>
      <c r="I257">
        <f t="shared" si="42"/>
        <v>0</v>
      </c>
      <c r="J257">
        <f t="shared" si="43"/>
        <v>0</v>
      </c>
      <c r="K257" s="8">
        <f t="shared" si="44"/>
        <v>0</v>
      </c>
      <c r="L257" s="9">
        <f t="shared" si="45"/>
        <v>0</v>
      </c>
      <c r="M257">
        <f t="shared" si="46"/>
        <v>0</v>
      </c>
      <c r="N257">
        <f t="shared" si="47"/>
        <v>0</v>
      </c>
      <c r="O257" s="8">
        <f t="shared" si="48"/>
        <v>0</v>
      </c>
      <c r="P257">
        <f t="shared" si="49"/>
        <v>2</v>
      </c>
      <c r="Q257">
        <f t="shared" si="50"/>
        <v>0</v>
      </c>
      <c r="R257" s="8">
        <f t="shared" si="51"/>
        <v>2</v>
      </c>
    </row>
    <row r="258" spans="1:18" x14ac:dyDescent="0.25">
      <c r="A258" t="s">
        <v>522</v>
      </c>
      <c r="B258" t="s">
        <v>523</v>
      </c>
      <c r="C258" s="3">
        <v>61808</v>
      </c>
      <c r="D258" s="3">
        <v>58595</v>
      </c>
      <c r="E258" s="3">
        <v>55092</v>
      </c>
      <c r="F258">
        <f t="shared" si="39"/>
        <v>94.801643800155318</v>
      </c>
      <c r="G258">
        <f t="shared" si="40"/>
        <v>89.134092674087498</v>
      </c>
      <c r="H258">
        <f t="shared" si="41"/>
        <v>0</v>
      </c>
      <c r="I258">
        <f t="shared" si="42"/>
        <v>0</v>
      </c>
      <c r="J258">
        <f t="shared" si="43"/>
        <v>0</v>
      </c>
      <c r="K258" s="8">
        <f t="shared" si="44"/>
        <v>0</v>
      </c>
      <c r="L258" s="9">
        <f t="shared" si="45"/>
        <v>0</v>
      </c>
      <c r="M258">
        <f t="shared" si="46"/>
        <v>0</v>
      </c>
      <c r="N258">
        <f t="shared" si="47"/>
        <v>0</v>
      </c>
      <c r="O258" s="8">
        <f t="shared" si="48"/>
        <v>0</v>
      </c>
      <c r="P258">
        <f t="shared" si="49"/>
        <v>2</v>
      </c>
      <c r="Q258">
        <f t="shared" si="50"/>
        <v>0</v>
      </c>
      <c r="R258" s="8">
        <f t="shared" si="51"/>
        <v>2</v>
      </c>
    </row>
    <row r="259" spans="1:18" x14ac:dyDescent="0.25">
      <c r="A259" t="s">
        <v>524</v>
      </c>
      <c r="B259" t="s">
        <v>525</v>
      </c>
      <c r="C259" s="3">
        <v>189662</v>
      </c>
      <c r="D259" s="3">
        <v>185626</v>
      </c>
      <c r="E259" s="3">
        <v>180566</v>
      </c>
      <c r="F259">
        <f t="shared" si="39"/>
        <v>97.87200388058757</v>
      </c>
      <c r="G259">
        <f t="shared" si="40"/>
        <v>95.204099925129967</v>
      </c>
      <c r="H259">
        <f t="shared" si="41"/>
        <v>0</v>
      </c>
      <c r="I259">
        <f t="shared" si="42"/>
        <v>0</v>
      </c>
      <c r="J259">
        <f t="shared" si="43"/>
        <v>0</v>
      </c>
      <c r="K259" s="8">
        <f t="shared" si="44"/>
        <v>0</v>
      </c>
      <c r="L259" s="9">
        <f t="shared" si="45"/>
        <v>0</v>
      </c>
      <c r="M259">
        <f t="shared" si="46"/>
        <v>0</v>
      </c>
      <c r="N259">
        <f t="shared" si="47"/>
        <v>0</v>
      </c>
      <c r="O259" s="8">
        <f t="shared" si="48"/>
        <v>0</v>
      </c>
      <c r="P259">
        <f t="shared" si="49"/>
        <v>2</v>
      </c>
      <c r="Q259">
        <f t="shared" si="50"/>
        <v>0</v>
      </c>
      <c r="R259" s="8">
        <f t="shared" si="51"/>
        <v>2</v>
      </c>
    </row>
    <row r="260" spans="1:18" x14ac:dyDescent="0.25">
      <c r="A260" t="s">
        <v>526</v>
      </c>
      <c r="B260" t="s">
        <v>527</v>
      </c>
      <c r="C260" s="3">
        <v>189662</v>
      </c>
      <c r="D260" s="3">
        <v>185626</v>
      </c>
      <c r="E260" s="3">
        <v>180566</v>
      </c>
      <c r="F260">
        <f t="shared" si="39"/>
        <v>97.87200388058757</v>
      </c>
      <c r="G260">
        <f t="shared" si="40"/>
        <v>95.204099925129967</v>
      </c>
      <c r="H260">
        <f t="shared" si="41"/>
        <v>0</v>
      </c>
      <c r="I260">
        <f t="shared" si="42"/>
        <v>0</v>
      </c>
      <c r="J260">
        <f t="shared" si="43"/>
        <v>0</v>
      </c>
      <c r="K260" s="8">
        <f t="shared" si="44"/>
        <v>0</v>
      </c>
      <c r="L260" s="9">
        <f t="shared" si="45"/>
        <v>0</v>
      </c>
      <c r="M260">
        <f t="shared" si="46"/>
        <v>0</v>
      </c>
      <c r="N260">
        <f t="shared" si="47"/>
        <v>0</v>
      </c>
      <c r="O260" s="8">
        <f t="shared" si="48"/>
        <v>0</v>
      </c>
      <c r="P260">
        <f t="shared" si="49"/>
        <v>2</v>
      </c>
      <c r="Q260">
        <f t="shared" si="50"/>
        <v>0</v>
      </c>
      <c r="R260" s="8">
        <f t="shared" si="51"/>
        <v>2</v>
      </c>
    </row>
    <row r="261" spans="1:18" x14ac:dyDescent="0.25">
      <c r="A261" t="s">
        <v>528</v>
      </c>
      <c r="B261" t="s">
        <v>529</v>
      </c>
      <c r="C261" s="3">
        <v>47387</v>
      </c>
      <c r="D261" s="3">
        <v>46608</v>
      </c>
      <c r="E261" s="3">
        <v>41601</v>
      </c>
      <c r="F261">
        <f t="shared" si="39"/>
        <v>98.356089222782614</v>
      </c>
      <c r="G261">
        <f t="shared" si="40"/>
        <v>87.789900183594654</v>
      </c>
      <c r="H261">
        <f t="shared" si="41"/>
        <v>0</v>
      </c>
      <c r="I261">
        <f t="shared" si="42"/>
        <v>0</v>
      </c>
      <c r="J261">
        <f t="shared" si="43"/>
        <v>0</v>
      </c>
      <c r="K261" s="8">
        <f t="shared" si="44"/>
        <v>0</v>
      </c>
      <c r="L261" s="9">
        <f t="shared" si="45"/>
        <v>0</v>
      </c>
      <c r="M261">
        <f t="shared" si="46"/>
        <v>0</v>
      </c>
      <c r="N261">
        <f t="shared" si="47"/>
        <v>0</v>
      </c>
      <c r="O261" s="8">
        <f t="shared" si="48"/>
        <v>0</v>
      </c>
      <c r="P261">
        <f t="shared" si="49"/>
        <v>2</v>
      </c>
      <c r="Q261">
        <f t="shared" si="50"/>
        <v>0</v>
      </c>
      <c r="R261" s="8">
        <f t="shared" si="51"/>
        <v>2</v>
      </c>
    </row>
    <row r="262" spans="1:18" x14ac:dyDescent="0.25">
      <c r="A262" t="s">
        <v>530</v>
      </c>
      <c r="B262" t="s">
        <v>531</v>
      </c>
      <c r="C262" s="3">
        <v>47387</v>
      </c>
      <c r="D262" s="3">
        <v>46608</v>
      </c>
      <c r="E262" s="3">
        <v>41601</v>
      </c>
      <c r="F262">
        <f t="shared" si="39"/>
        <v>98.356089222782614</v>
      </c>
      <c r="G262">
        <f t="shared" si="40"/>
        <v>87.789900183594654</v>
      </c>
      <c r="H262">
        <f t="shared" si="41"/>
        <v>0</v>
      </c>
      <c r="I262">
        <f t="shared" si="42"/>
        <v>0</v>
      </c>
      <c r="J262">
        <f t="shared" si="43"/>
        <v>0</v>
      </c>
      <c r="K262" s="8">
        <f t="shared" si="44"/>
        <v>0</v>
      </c>
      <c r="L262" s="9">
        <f t="shared" si="45"/>
        <v>0</v>
      </c>
      <c r="M262">
        <f t="shared" si="46"/>
        <v>0</v>
      </c>
      <c r="N262">
        <f t="shared" si="47"/>
        <v>0</v>
      </c>
      <c r="O262" s="8">
        <f t="shared" si="48"/>
        <v>0</v>
      </c>
      <c r="P262">
        <f t="shared" si="49"/>
        <v>2</v>
      </c>
      <c r="Q262">
        <f t="shared" si="50"/>
        <v>0</v>
      </c>
      <c r="R262" s="8">
        <f t="shared" si="51"/>
        <v>2</v>
      </c>
    </row>
  </sheetData>
  <sheetProtection algorithmName="SHA-512" hashValue="KGLI2BV4giSbFygYq30qDw1iUo438QSEyZBkXVGUVlmkPsBoULigl9DL2dyKbVCGxqdFPFKM2EwgEDqiGP3+PA==" saltValue="To92oLqZpvhmjqF8uGYd9Q==" spinCount="100000" sheet="1" objects="1" scenarios="1" selectLockedCells="1" selectUnlockedCells="1"/>
  <mergeCells count="20">
    <mergeCell ref="M2:M6"/>
    <mergeCell ref="N2:N6"/>
    <mergeCell ref="O2:O6"/>
    <mergeCell ref="L1:O1"/>
    <mergeCell ref="P1:R1"/>
    <mergeCell ref="P2:P6"/>
    <mergeCell ref="Q2:Q6"/>
    <mergeCell ref="R2:R6"/>
    <mergeCell ref="L2:L6"/>
    <mergeCell ref="A1:A6"/>
    <mergeCell ref="B1:B6"/>
    <mergeCell ref="D1:D6"/>
    <mergeCell ref="E1:E6"/>
    <mergeCell ref="F1:F6"/>
    <mergeCell ref="G1:G6"/>
    <mergeCell ref="H1:K1"/>
    <mergeCell ref="H2:H6"/>
    <mergeCell ref="I2:I6"/>
    <mergeCell ref="J2:J6"/>
    <mergeCell ref="K2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OPIS</vt:lpstr>
      <vt:lpstr>TABLICA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Barnak Paweł</dc:creator>
  <cp:lastModifiedBy>Barnak Paweł</cp:lastModifiedBy>
  <dcterms:created xsi:type="dcterms:W3CDTF">2019-08-14T08:51:48Z</dcterms:created>
  <dcterms:modified xsi:type="dcterms:W3CDTF">2019-08-20T12:37:04Z</dcterms:modified>
</cp:coreProperties>
</file>